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tabRatio="924" activeTab="5"/>
  </bookViews>
  <sheets>
    <sheet name="States Bus Journey within" sheetId="39" r:id="rId1"/>
    <sheet name="States Bus Journey intercity" sheetId="40" r:id="rId2"/>
    <sheet name="Air fare for specified route " sheetId="43" r:id="rId3"/>
    <sheet name="Journey by motocycle(okada)" sheetId="42" r:id="rId4"/>
    <sheet name="Waterway passenger transport" sheetId="41" r:id="rId5"/>
    <sheet name="ABIA" sheetId="3" r:id="rId6"/>
    <sheet name="ABUJA" sheetId="2" r:id="rId7"/>
    <sheet name="ADAMAWA" sheetId="4" r:id="rId8"/>
    <sheet name="AKWA IBOM" sheetId="5" r:id="rId9"/>
    <sheet name="ANAMBRA" sheetId="6" r:id="rId10"/>
    <sheet name="BAUCHI" sheetId="7" r:id="rId11"/>
    <sheet name="BENUE" sheetId="8" r:id="rId12"/>
    <sheet name="BORNO" sheetId="9" r:id="rId13"/>
    <sheet name="CROSS RIVER" sheetId="10" r:id="rId14"/>
    <sheet name="DELTA" sheetId="11" r:id="rId15"/>
    <sheet name="EDO" sheetId="12" r:id="rId16"/>
    <sheet name="ENUGU" sheetId="13" r:id="rId17"/>
    <sheet name="IMO" sheetId="14" r:id="rId18"/>
    <sheet name="JIGAWA" sheetId="15" r:id="rId19"/>
    <sheet name="KADUNA" sheetId="16" r:id="rId20"/>
    <sheet name="KANO" sheetId="17" r:id="rId21"/>
    <sheet name="KATSINA" sheetId="18" r:id="rId22"/>
    <sheet name="KEBBI" sheetId="19" r:id="rId23"/>
    <sheet name="KOGI" sheetId="20" r:id="rId24"/>
    <sheet name="KWARA" sheetId="21" r:id="rId25"/>
    <sheet name="LAGOS" sheetId="22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BAYELSA" sheetId="33" r:id="rId37"/>
    <sheet name="EKITI" sheetId="34" r:id="rId38"/>
    <sheet name="EBONYI" sheetId="35" r:id="rId39"/>
    <sheet name="GOMBE" sheetId="36" r:id="rId40"/>
    <sheet name="NASSARAWA" sheetId="37" r:id="rId41"/>
    <sheet name="ZAMFARA" sheetId="38" r:id="rId42"/>
    <sheet name="Sheet1" sheetId="44" r:id="rId43"/>
  </sheets>
  <calcPr calcId="162913"/>
</workbook>
</file>

<file path=xl/calcChain.xml><?xml version="1.0" encoding="utf-8"?>
<calcChain xmlns="http://schemas.openxmlformats.org/spreadsheetml/2006/main">
  <c r="P8" i="2" l="1"/>
  <c r="O11" i="39"/>
  <c r="O11" i="41"/>
  <c r="O11" i="42"/>
  <c r="O11" i="40"/>
  <c r="P11" i="39"/>
  <c r="P11" i="41"/>
  <c r="P11" i="42"/>
  <c r="P11" i="40"/>
  <c r="Q11" i="39"/>
  <c r="Q11" i="41"/>
  <c r="Q11" i="42"/>
  <c r="Q11" i="40"/>
  <c r="O41" i="40"/>
  <c r="O41" i="42"/>
  <c r="O41" i="41"/>
  <c r="O41" i="39"/>
  <c r="O40" i="40"/>
  <c r="O40" i="42"/>
  <c r="O40" i="41"/>
  <c r="O40" i="39"/>
  <c r="O39" i="40"/>
  <c r="O39" i="43"/>
  <c r="O39" i="42"/>
  <c r="O39" i="41"/>
  <c r="O39" i="39"/>
  <c r="O38" i="40"/>
  <c r="O38" i="43"/>
  <c r="O38" i="42"/>
  <c r="O38" i="41"/>
  <c r="O38" i="39"/>
  <c r="O37" i="40"/>
  <c r="O37" i="43"/>
  <c r="O37" i="42"/>
  <c r="O37" i="41"/>
  <c r="O37" i="39"/>
  <c r="O36" i="40"/>
  <c r="O36" i="43"/>
  <c r="O36" i="42"/>
  <c r="O36" i="41"/>
  <c r="O36" i="39"/>
  <c r="O35" i="40"/>
  <c r="O35" i="43"/>
  <c r="O35" i="42"/>
  <c r="O35" i="41"/>
  <c r="O35" i="39"/>
  <c r="O34" i="40"/>
  <c r="O34" i="42"/>
  <c r="O34" i="41"/>
  <c r="O34" i="39"/>
  <c r="O33" i="40"/>
  <c r="O33" i="43"/>
  <c r="O33" i="42"/>
  <c r="O33" i="41"/>
  <c r="O33" i="39"/>
  <c r="O32" i="40"/>
  <c r="O32" i="42"/>
  <c r="O32" i="41"/>
  <c r="O32" i="39"/>
  <c r="O31" i="40"/>
  <c r="O31" i="43"/>
  <c r="O31" i="42"/>
  <c r="O31" i="41"/>
  <c r="O31" i="39"/>
  <c r="O30" i="40"/>
  <c r="O30" i="42"/>
  <c r="O30" i="41"/>
  <c r="O30" i="39"/>
  <c r="O29" i="40"/>
  <c r="O29" i="43"/>
  <c r="O29" i="42"/>
  <c r="O29" i="41"/>
  <c r="O29" i="39"/>
  <c r="O28" i="40"/>
  <c r="O28" i="43"/>
  <c r="O28" i="42"/>
  <c r="O28" i="41"/>
  <c r="O28" i="39"/>
  <c r="O27" i="40"/>
  <c r="O27" i="42"/>
  <c r="O27" i="41"/>
  <c r="O27" i="39"/>
  <c r="O26" i="40"/>
  <c r="O26" i="43"/>
  <c r="O26" i="42"/>
  <c r="O26" i="41"/>
  <c r="O26" i="39"/>
  <c r="O25" i="40"/>
  <c r="O25" i="43"/>
  <c r="O25" i="42"/>
  <c r="O25" i="41"/>
  <c r="O25" i="39"/>
  <c r="O24" i="40"/>
  <c r="O24" i="43"/>
  <c r="O24" i="42"/>
  <c r="O24" i="41"/>
  <c r="O24" i="39"/>
  <c r="O23" i="40"/>
  <c r="O23" i="43"/>
  <c r="O23" i="42"/>
  <c r="O23" i="41"/>
  <c r="O23" i="39"/>
  <c r="O22" i="40"/>
  <c r="O22" i="42"/>
  <c r="O22" i="41"/>
  <c r="O22" i="39"/>
  <c r="O21" i="40"/>
  <c r="O21" i="43"/>
  <c r="O21" i="42"/>
  <c r="O21" i="41"/>
  <c r="O21" i="39"/>
  <c r="O20" i="40"/>
  <c r="O20" i="43"/>
  <c r="O20" i="42"/>
  <c r="O20" i="41"/>
  <c r="O20" i="39"/>
  <c r="O19" i="40"/>
  <c r="O19" i="43"/>
  <c r="O19" i="42"/>
  <c r="O19" i="41"/>
  <c r="O19" i="39"/>
  <c r="O18" i="40"/>
  <c r="O18" i="42"/>
  <c r="O18" i="41"/>
  <c r="O18" i="39"/>
  <c r="O17" i="40"/>
  <c r="O17" i="43"/>
  <c r="O17" i="42"/>
  <c r="O17" i="41"/>
  <c r="O17" i="39"/>
  <c r="O16" i="40"/>
  <c r="O16" i="42"/>
  <c r="O16" i="41"/>
  <c r="O16" i="39"/>
  <c r="O15" i="40"/>
  <c r="O15" i="43"/>
  <c r="O15" i="42"/>
  <c r="O15" i="41"/>
  <c r="O15" i="39"/>
  <c r="O14" i="40"/>
  <c r="O14" i="43"/>
  <c r="O14" i="42"/>
  <c r="O14" i="41"/>
  <c r="O14" i="39"/>
  <c r="O13" i="40"/>
  <c r="O13" i="43"/>
  <c r="O13" i="42"/>
  <c r="O13" i="41"/>
  <c r="O13" i="39"/>
  <c r="O12" i="40"/>
  <c r="O12" i="43"/>
  <c r="O12" i="42"/>
  <c r="O12" i="41"/>
  <c r="O12" i="39"/>
  <c r="O10" i="40"/>
  <c r="O10" i="43"/>
  <c r="O10" i="42"/>
  <c r="O10" i="41"/>
  <c r="O10" i="39"/>
  <c r="O9" i="40"/>
  <c r="O9" i="42"/>
  <c r="O9" i="41"/>
  <c r="O9" i="39"/>
  <c r="O8" i="40"/>
  <c r="O8" i="43"/>
  <c r="O8" i="42"/>
  <c r="O8" i="41"/>
  <c r="O8" i="39"/>
  <c r="O7" i="40"/>
  <c r="O7" i="43"/>
  <c r="O7" i="42"/>
  <c r="O7" i="41"/>
  <c r="O7" i="39"/>
  <c r="O6" i="40"/>
  <c r="O6" i="43"/>
  <c r="O6" i="42"/>
  <c r="O6" i="41"/>
  <c r="O6" i="39"/>
  <c r="O5" i="40"/>
  <c r="O5" i="42"/>
  <c r="O5" i="41"/>
  <c r="O5" i="39"/>
  <c r="Q10" i="2"/>
  <c r="Q10" i="4"/>
  <c r="Q10" i="5"/>
  <c r="Q10" i="6"/>
  <c r="Q10" i="7"/>
  <c r="Q10" i="8"/>
  <c r="Q10" i="9"/>
  <c r="Q10" i="10"/>
  <c r="Q10" i="11"/>
  <c r="Q10" i="12"/>
  <c r="Q10" i="13"/>
  <c r="Q10" i="14"/>
  <c r="Q10" i="15"/>
  <c r="Q10" i="16"/>
  <c r="Q10" i="17"/>
  <c r="Q10" i="18"/>
  <c r="Q10" i="19"/>
  <c r="Q10" i="20"/>
  <c r="Q10" i="21"/>
  <c r="Q10" i="22"/>
  <c r="Q10" i="23"/>
  <c r="Q10" i="24"/>
  <c r="Q10" i="25"/>
  <c r="Q10" i="26"/>
  <c r="Q10" i="27"/>
  <c r="Q10" i="28"/>
  <c r="Q10" i="29"/>
  <c r="Q10" i="30"/>
  <c r="Q10" i="31"/>
  <c r="Q10" i="32"/>
  <c r="Q10" i="33"/>
  <c r="Q10" i="34"/>
  <c r="Q10" i="35"/>
  <c r="Q10" i="36"/>
  <c r="Q10" i="37"/>
  <c r="Q10" i="38"/>
  <c r="Q10" i="3"/>
  <c r="P6" i="2"/>
  <c r="P6" i="4"/>
  <c r="P6" i="5"/>
  <c r="P6" i="6"/>
  <c r="P6" i="7"/>
  <c r="P6" i="8"/>
  <c r="P6" i="9"/>
  <c r="P6" i="10"/>
  <c r="P6" i="11"/>
  <c r="P6" i="12"/>
  <c r="P6" i="13"/>
  <c r="P6" i="14"/>
  <c r="P6" i="15"/>
  <c r="P6" i="16"/>
  <c r="P6" i="17"/>
  <c r="P6" i="18"/>
  <c r="P6" i="19"/>
  <c r="P6" i="20"/>
  <c r="P6" i="21"/>
  <c r="P6" i="22"/>
  <c r="P6" i="23"/>
  <c r="P6" i="24"/>
  <c r="P6" i="25"/>
  <c r="P6" i="26"/>
  <c r="P6" i="27"/>
  <c r="P6" i="28"/>
  <c r="P6" i="29"/>
  <c r="P6" i="30"/>
  <c r="P6" i="31"/>
  <c r="P6" i="32"/>
  <c r="P6" i="33"/>
  <c r="P6" i="34"/>
  <c r="P6" i="35"/>
  <c r="P6" i="36"/>
  <c r="P6" i="37"/>
  <c r="P6" i="38"/>
  <c r="P6" i="3"/>
  <c r="P10" i="3"/>
  <c r="P10" i="2"/>
  <c r="P10" i="4"/>
  <c r="P10" i="5"/>
  <c r="P10" i="6"/>
  <c r="P10" i="7"/>
  <c r="P10" i="8"/>
  <c r="P10" i="9"/>
  <c r="P10" i="10"/>
  <c r="P10" i="11"/>
  <c r="P10" i="12"/>
  <c r="P10" i="13"/>
  <c r="P10" i="14"/>
  <c r="P10" i="15"/>
  <c r="P10" i="16"/>
  <c r="P10" i="17"/>
  <c r="P10" i="18"/>
  <c r="P10" i="19"/>
  <c r="P10" i="20"/>
  <c r="P10" i="21"/>
  <c r="P10" i="22"/>
  <c r="P10" i="23"/>
  <c r="P10" i="24"/>
  <c r="P10" i="25"/>
  <c r="P10" i="26"/>
  <c r="P10" i="27"/>
  <c r="P10" i="28"/>
  <c r="P10" i="29"/>
  <c r="P10" i="30"/>
  <c r="P10" i="31"/>
  <c r="P10" i="32"/>
  <c r="P10" i="33"/>
  <c r="P10" i="34"/>
  <c r="P10" i="35"/>
  <c r="P10" i="36"/>
  <c r="P10" i="37"/>
  <c r="P10" i="38"/>
  <c r="Q6" i="3"/>
  <c r="Q6" i="2"/>
  <c r="Q6" i="4"/>
  <c r="Q6" i="5"/>
  <c r="Q6" i="6"/>
  <c r="Q6" i="7"/>
  <c r="Q6" i="8"/>
  <c r="Q6" i="9"/>
  <c r="Q6" i="10"/>
  <c r="Q6" i="11"/>
  <c r="Q6" i="12"/>
  <c r="Q6" i="13"/>
  <c r="Q6" i="14"/>
  <c r="Q6" i="15"/>
  <c r="Q6" i="16"/>
  <c r="Q6" i="17"/>
  <c r="Q6" i="18"/>
  <c r="Q6" i="19"/>
  <c r="Q6" i="20"/>
  <c r="Q6" i="21"/>
  <c r="Q6" i="22"/>
  <c r="Q6" i="23"/>
  <c r="Q6" i="24"/>
  <c r="Q6" i="25"/>
  <c r="Q6" i="26"/>
  <c r="Q6" i="27"/>
  <c r="Q6" i="28"/>
  <c r="Q6" i="29"/>
  <c r="Q6" i="30"/>
  <c r="Q6" i="31"/>
  <c r="Q6" i="32"/>
  <c r="Q6" i="33"/>
  <c r="Q6" i="34"/>
  <c r="Q6" i="35"/>
  <c r="Q6" i="36"/>
  <c r="Q6" i="37"/>
  <c r="Q6" i="38"/>
  <c r="Q7" i="3"/>
  <c r="Q8" i="3"/>
  <c r="Q9" i="3"/>
  <c r="Q7" i="2"/>
  <c r="Q8" i="2"/>
  <c r="Q9" i="2"/>
  <c r="Q7" i="4"/>
  <c r="Q8" i="4"/>
  <c r="Q9" i="4"/>
  <c r="Q7" i="5"/>
  <c r="Q8" i="5"/>
  <c r="Q9" i="5"/>
  <c r="Q7" i="6"/>
  <c r="Q8" i="6"/>
  <c r="Q9" i="6"/>
  <c r="Q7" i="7"/>
  <c r="Q8" i="7"/>
  <c r="Q9" i="7"/>
  <c r="Q7" i="8"/>
  <c r="Q8" i="8"/>
  <c r="Q9" i="8"/>
  <c r="Q7" i="9"/>
  <c r="Q8" i="9"/>
  <c r="Q9" i="9"/>
  <c r="Q7" i="10"/>
  <c r="Q8" i="10"/>
  <c r="Q9" i="10"/>
  <c r="Q7" i="11"/>
  <c r="Q8" i="11"/>
  <c r="Q9" i="11"/>
  <c r="Q7" i="12"/>
  <c r="Q8" i="12"/>
  <c r="Q9" i="12"/>
  <c r="Q7" i="14"/>
  <c r="Q8" i="14"/>
  <c r="Q9" i="14"/>
  <c r="Q7" i="15"/>
  <c r="Q8" i="15"/>
  <c r="Q9" i="15"/>
  <c r="Q7" i="16"/>
  <c r="Q8" i="16"/>
  <c r="Q9" i="16"/>
  <c r="Q7" i="17"/>
  <c r="Q8" i="17"/>
  <c r="Q9" i="17"/>
  <c r="Q7" i="18"/>
  <c r="Q8" i="18"/>
  <c r="Q9" i="18"/>
  <c r="Q7" i="19"/>
  <c r="Q8" i="19"/>
  <c r="Q9" i="19"/>
  <c r="Q7" i="20"/>
  <c r="Q8" i="20"/>
  <c r="Q9" i="20"/>
  <c r="Q7" i="21"/>
  <c r="Q8" i="21"/>
  <c r="Q9" i="21"/>
  <c r="Q7" i="22"/>
  <c r="Q8" i="22"/>
  <c r="Q9" i="22"/>
  <c r="Q7" i="23"/>
  <c r="Q8" i="23"/>
  <c r="Q9" i="23"/>
  <c r="Q7" i="24"/>
  <c r="Q8" i="24"/>
  <c r="Q9" i="24"/>
  <c r="Q7" i="25"/>
  <c r="Q8" i="25"/>
  <c r="Q9" i="25"/>
  <c r="Q7" i="26"/>
  <c r="Q8" i="26"/>
  <c r="Q9" i="26"/>
  <c r="Q7" i="27"/>
  <c r="Q8" i="27"/>
  <c r="Q9" i="27"/>
  <c r="Q7" i="28"/>
  <c r="Q8" i="28"/>
  <c r="Q9" i="28"/>
  <c r="Q7" i="29"/>
  <c r="Q8" i="29"/>
  <c r="Q9" i="29"/>
  <c r="Q7" i="30"/>
  <c r="Q8" i="30"/>
  <c r="Q9" i="30"/>
  <c r="Q7" i="31"/>
  <c r="Q8" i="31"/>
  <c r="Q9" i="31"/>
  <c r="Q7" i="32"/>
  <c r="Q8" i="32"/>
  <c r="Q9" i="32"/>
  <c r="Q7" i="33"/>
  <c r="Q8" i="33"/>
  <c r="Q9" i="33"/>
  <c r="Q7" i="34"/>
  <c r="Q8" i="34"/>
  <c r="Q9" i="34"/>
  <c r="Q7" i="35"/>
  <c r="Q8" i="35"/>
  <c r="Q9" i="35"/>
  <c r="Q7" i="36"/>
  <c r="Q8" i="36"/>
  <c r="Q9" i="36"/>
  <c r="Q7" i="37"/>
  <c r="Q8" i="37"/>
  <c r="Q9" i="37"/>
  <c r="Q7" i="38"/>
  <c r="Q8" i="38"/>
  <c r="Q9" i="38"/>
  <c r="Q7" i="13"/>
  <c r="Q8" i="13"/>
  <c r="Q9" i="13"/>
  <c r="P7" i="3"/>
  <c r="P8" i="3"/>
  <c r="P9" i="3"/>
  <c r="P7" i="2"/>
  <c r="P9" i="2"/>
  <c r="P7" i="4"/>
  <c r="P8" i="4"/>
  <c r="P9" i="4"/>
  <c r="P7" i="5"/>
  <c r="P8" i="5"/>
  <c r="P9" i="5"/>
  <c r="P7" i="6"/>
  <c r="P8" i="6"/>
  <c r="P9" i="6"/>
  <c r="P7" i="7"/>
  <c r="P8" i="7"/>
  <c r="P9" i="7"/>
  <c r="P7" i="8"/>
  <c r="P8" i="8"/>
  <c r="P9" i="8"/>
  <c r="P7" i="9"/>
  <c r="P8" i="9"/>
  <c r="P9" i="9"/>
  <c r="P7" i="10"/>
  <c r="P8" i="10"/>
  <c r="P9" i="10"/>
  <c r="P7" i="11"/>
  <c r="P8" i="11"/>
  <c r="P9" i="11"/>
  <c r="P7" i="12"/>
  <c r="P8" i="12"/>
  <c r="P9" i="12"/>
  <c r="P7" i="14"/>
  <c r="P8" i="14"/>
  <c r="P9" i="14"/>
  <c r="P7" i="15"/>
  <c r="P8" i="15"/>
  <c r="P9" i="15"/>
  <c r="P7" i="16"/>
  <c r="P8" i="16"/>
  <c r="P9" i="16"/>
  <c r="P7" i="17"/>
  <c r="P8" i="17"/>
  <c r="P9" i="17"/>
  <c r="P7" i="18"/>
  <c r="P8" i="18"/>
  <c r="P9" i="18"/>
  <c r="P7" i="19"/>
  <c r="P8" i="19"/>
  <c r="P9" i="19"/>
  <c r="P7" i="20"/>
  <c r="P8" i="20"/>
  <c r="P9" i="20"/>
  <c r="P7" i="21"/>
  <c r="P8" i="21"/>
  <c r="P9" i="21"/>
  <c r="P7" i="22"/>
  <c r="P8" i="22"/>
  <c r="P9" i="22"/>
  <c r="P7" i="23"/>
  <c r="P8" i="23"/>
  <c r="P9" i="23"/>
  <c r="P7" i="24"/>
  <c r="P8" i="24"/>
  <c r="P9" i="24"/>
  <c r="P7" i="25"/>
  <c r="P8" i="25"/>
  <c r="P9" i="25"/>
  <c r="P7" i="26"/>
  <c r="P8" i="26"/>
  <c r="P9" i="26"/>
  <c r="P7" i="27"/>
  <c r="P8" i="27"/>
  <c r="P9" i="27"/>
  <c r="P7" i="28"/>
  <c r="P8" i="28"/>
  <c r="P9" i="28"/>
  <c r="P7" i="29"/>
  <c r="P8" i="29"/>
  <c r="P9" i="29"/>
  <c r="P7" i="30"/>
  <c r="P8" i="30"/>
  <c r="P9" i="30"/>
  <c r="P7" i="31"/>
  <c r="P8" i="31"/>
  <c r="P9" i="31"/>
  <c r="P7" i="32"/>
  <c r="P8" i="32"/>
  <c r="P9" i="32"/>
  <c r="P7" i="33"/>
  <c r="P8" i="33"/>
  <c r="P9" i="33"/>
  <c r="P7" i="34"/>
  <c r="P8" i="34"/>
  <c r="P9" i="34"/>
  <c r="P7" i="35"/>
  <c r="P8" i="35"/>
  <c r="P9" i="35"/>
  <c r="P7" i="36"/>
  <c r="P8" i="36"/>
  <c r="P9" i="36"/>
  <c r="P7" i="37"/>
  <c r="P8" i="37"/>
  <c r="P9" i="37"/>
  <c r="P7" i="38"/>
  <c r="P8" i="38"/>
  <c r="P9" i="38"/>
  <c r="P7" i="13"/>
  <c r="P8" i="13"/>
  <c r="P9" i="13"/>
  <c r="O42" i="41" l="1"/>
  <c r="O42" i="42"/>
  <c r="O42" i="43"/>
  <c r="O42" i="40"/>
  <c r="O42" i="39"/>
  <c r="H31" i="41"/>
  <c r="G10" i="32"/>
  <c r="F10" i="32"/>
  <c r="E10" i="32"/>
  <c r="D10" i="32"/>
  <c r="C41" i="41" l="1"/>
  <c r="D41" i="41"/>
  <c r="E41" i="41"/>
  <c r="F41" i="41"/>
  <c r="G41" i="41"/>
  <c r="H41" i="41"/>
  <c r="I41" i="41"/>
  <c r="J41" i="41"/>
  <c r="K41" i="41"/>
  <c r="L41" i="41"/>
  <c r="M41" i="41"/>
  <c r="N41" i="41"/>
  <c r="C40" i="41"/>
  <c r="D40" i="41"/>
  <c r="E40" i="41"/>
  <c r="F40" i="41"/>
  <c r="G40" i="41"/>
  <c r="H40" i="41"/>
  <c r="I40" i="41"/>
  <c r="J40" i="41"/>
  <c r="K40" i="41"/>
  <c r="L40" i="41"/>
  <c r="M40" i="41"/>
  <c r="N40" i="41"/>
  <c r="C39" i="41"/>
  <c r="D39" i="41"/>
  <c r="E39" i="41"/>
  <c r="F39" i="41"/>
  <c r="G39" i="41"/>
  <c r="H39" i="41"/>
  <c r="I39" i="41"/>
  <c r="J39" i="41"/>
  <c r="K39" i="41"/>
  <c r="L39" i="41"/>
  <c r="M39" i="41"/>
  <c r="N39" i="41"/>
  <c r="C38" i="41"/>
  <c r="D38" i="41"/>
  <c r="E38" i="41"/>
  <c r="F38" i="41"/>
  <c r="G38" i="41"/>
  <c r="H38" i="41"/>
  <c r="I38" i="41"/>
  <c r="J38" i="41"/>
  <c r="K38" i="41"/>
  <c r="L38" i="41"/>
  <c r="M38" i="41"/>
  <c r="N38" i="41"/>
  <c r="C37" i="41"/>
  <c r="D37" i="41"/>
  <c r="E37" i="41"/>
  <c r="F37" i="41"/>
  <c r="G37" i="41"/>
  <c r="H37" i="41"/>
  <c r="I37" i="41"/>
  <c r="J37" i="41"/>
  <c r="K37" i="41"/>
  <c r="L37" i="41"/>
  <c r="M37" i="41"/>
  <c r="N37" i="41"/>
  <c r="C36" i="41"/>
  <c r="D36" i="41"/>
  <c r="E36" i="41"/>
  <c r="F36" i="41"/>
  <c r="G36" i="41"/>
  <c r="H36" i="41"/>
  <c r="I36" i="41"/>
  <c r="J36" i="41"/>
  <c r="K36" i="41"/>
  <c r="L36" i="41"/>
  <c r="M36" i="41"/>
  <c r="N36" i="41"/>
  <c r="C35" i="41"/>
  <c r="D35" i="41"/>
  <c r="E35" i="41"/>
  <c r="F35" i="41"/>
  <c r="G35" i="41"/>
  <c r="H35" i="41"/>
  <c r="I35" i="41"/>
  <c r="J35" i="41"/>
  <c r="K35" i="41"/>
  <c r="L35" i="41"/>
  <c r="M35" i="41"/>
  <c r="N35" i="41"/>
  <c r="C34" i="41"/>
  <c r="D34" i="41"/>
  <c r="E34" i="41"/>
  <c r="F34" i="41"/>
  <c r="G34" i="41"/>
  <c r="H34" i="41"/>
  <c r="I34" i="41"/>
  <c r="J34" i="41"/>
  <c r="K34" i="41"/>
  <c r="L34" i="41"/>
  <c r="M34" i="41"/>
  <c r="N34" i="41"/>
  <c r="C33" i="41"/>
  <c r="D33" i="41"/>
  <c r="E33" i="41"/>
  <c r="F33" i="41"/>
  <c r="G33" i="41"/>
  <c r="H33" i="41"/>
  <c r="I33" i="41"/>
  <c r="J33" i="41"/>
  <c r="K33" i="41"/>
  <c r="L33" i="41"/>
  <c r="M33" i="41"/>
  <c r="N33" i="41"/>
  <c r="C32" i="41"/>
  <c r="D32" i="41"/>
  <c r="E32" i="41"/>
  <c r="F32" i="41"/>
  <c r="G32" i="41"/>
  <c r="H32" i="41"/>
  <c r="I32" i="41"/>
  <c r="J32" i="41"/>
  <c r="K32" i="41"/>
  <c r="L32" i="41"/>
  <c r="M32" i="41"/>
  <c r="N32" i="41"/>
  <c r="C31" i="41"/>
  <c r="D31" i="41"/>
  <c r="E31" i="41"/>
  <c r="F31" i="41"/>
  <c r="G31" i="41"/>
  <c r="I31" i="41"/>
  <c r="J31" i="41"/>
  <c r="K31" i="41"/>
  <c r="L31" i="41"/>
  <c r="M31" i="41"/>
  <c r="N31" i="41"/>
  <c r="C30" i="41"/>
  <c r="D30" i="41"/>
  <c r="E30" i="41"/>
  <c r="F30" i="41"/>
  <c r="G30" i="41"/>
  <c r="H30" i="41"/>
  <c r="I30" i="41"/>
  <c r="J30" i="41"/>
  <c r="K30" i="41"/>
  <c r="L30" i="41"/>
  <c r="M30" i="41"/>
  <c r="N30" i="41"/>
  <c r="C29" i="41"/>
  <c r="D29" i="41"/>
  <c r="E29" i="41"/>
  <c r="F29" i="41"/>
  <c r="G29" i="41"/>
  <c r="H29" i="41"/>
  <c r="I29" i="41"/>
  <c r="J29" i="41"/>
  <c r="K29" i="41"/>
  <c r="L29" i="41"/>
  <c r="M29" i="41"/>
  <c r="N29" i="41"/>
  <c r="C28" i="41"/>
  <c r="D28" i="41"/>
  <c r="E28" i="41"/>
  <c r="F28" i="41"/>
  <c r="G28" i="41"/>
  <c r="H28" i="41"/>
  <c r="I28" i="41"/>
  <c r="J28" i="41"/>
  <c r="K28" i="41"/>
  <c r="L28" i="41"/>
  <c r="M28" i="41"/>
  <c r="N28" i="41"/>
  <c r="C27" i="41"/>
  <c r="D27" i="41"/>
  <c r="E27" i="41"/>
  <c r="F27" i="41"/>
  <c r="G27" i="41"/>
  <c r="H27" i="41"/>
  <c r="I27" i="41"/>
  <c r="J27" i="41"/>
  <c r="K27" i="41"/>
  <c r="L27" i="41"/>
  <c r="M27" i="41"/>
  <c r="N27" i="41"/>
  <c r="C26" i="41"/>
  <c r="D26" i="41"/>
  <c r="E26" i="41"/>
  <c r="F26" i="41"/>
  <c r="G26" i="41"/>
  <c r="H26" i="41"/>
  <c r="I26" i="41"/>
  <c r="J26" i="41"/>
  <c r="K26" i="41"/>
  <c r="L26" i="41"/>
  <c r="M26" i="41"/>
  <c r="N26" i="41"/>
  <c r="C25" i="41"/>
  <c r="D25" i="41"/>
  <c r="E25" i="41"/>
  <c r="F25" i="41"/>
  <c r="G25" i="41"/>
  <c r="H25" i="41"/>
  <c r="I25" i="41"/>
  <c r="J25" i="41"/>
  <c r="K25" i="41"/>
  <c r="L25" i="41"/>
  <c r="M25" i="41"/>
  <c r="N25" i="41"/>
  <c r="C24" i="41"/>
  <c r="D24" i="41"/>
  <c r="E24" i="41"/>
  <c r="F24" i="41"/>
  <c r="G24" i="41"/>
  <c r="H24" i="41"/>
  <c r="I24" i="41"/>
  <c r="J24" i="41"/>
  <c r="K24" i="41"/>
  <c r="L24" i="41"/>
  <c r="M24" i="41"/>
  <c r="N24" i="41"/>
  <c r="C23" i="41"/>
  <c r="D23" i="41"/>
  <c r="E23" i="41"/>
  <c r="F23" i="41"/>
  <c r="G23" i="41"/>
  <c r="H23" i="41"/>
  <c r="I23" i="41"/>
  <c r="J23" i="41"/>
  <c r="K23" i="41"/>
  <c r="L23" i="41"/>
  <c r="M23" i="41"/>
  <c r="N23" i="41"/>
  <c r="C22" i="41"/>
  <c r="D22" i="41"/>
  <c r="E22" i="41"/>
  <c r="F22" i="41"/>
  <c r="G22" i="41"/>
  <c r="H22" i="41"/>
  <c r="I22" i="41"/>
  <c r="J22" i="41"/>
  <c r="K22" i="41"/>
  <c r="L22" i="41"/>
  <c r="M22" i="41"/>
  <c r="N22" i="41"/>
  <c r="C21" i="41"/>
  <c r="D21" i="41"/>
  <c r="E21" i="41"/>
  <c r="F21" i="41"/>
  <c r="G21" i="41"/>
  <c r="H21" i="41"/>
  <c r="I21" i="41"/>
  <c r="J21" i="41"/>
  <c r="K21" i="41"/>
  <c r="L21" i="41"/>
  <c r="M21" i="41"/>
  <c r="N21" i="41"/>
  <c r="C20" i="41"/>
  <c r="D20" i="41"/>
  <c r="E20" i="41"/>
  <c r="F20" i="41"/>
  <c r="G20" i="41"/>
  <c r="H20" i="41"/>
  <c r="I20" i="41"/>
  <c r="J20" i="41"/>
  <c r="K20" i="41"/>
  <c r="L20" i="41"/>
  <c r="M20" i="41"/>
  <c r="N20" i="41"/>
  <c r="C19" i="41"/>
  <c r="D19" i="41"/>
  <c r="E19" i="41"/>
  <c r="F19" i="41"/>
  <c r="G19" i="41"/>
  <c r="H19" i="41"/>
  <c r="I19" i="41"/>
  <c r="J19" i="41"/>
  <c r="K19" i="41"/>
  <c r="L19" i="41"/>
  <c r="M19" i="41"/>
  <c r="N19" i="41"/>
  <c r="C18" i="41"/>
  <c r="D18" i="41"/>
  <c r="E18" i="41"/>
  <c r="F18" i="41"/>
  <c r="G18" i="41"/>
  <c r="H18" i="41"/>
  <c r="I18" i="41"/>
  <c r="J18" i="41"/>
  <c r="K18" i="41"/>
  <c r="L18" i="41"/>
  <c r="M18" i="41"/>
  <c r="N18" i="41"/>
  <c r="C17" i="41"/>
  <c r="D17" i="41"/>
  <c r="E17" i="41"/>
  <c r="F17" i="41"/>
  <c r="G17" i="41"/>
  <c r="H17" i="41"/>
  <c r="I17" i="41"/>
  <c r="J17" i="41"/>
  <c r="K17" i="41"/>
  <c r="L17" i="41"/>
  <c r="M17" i="41"/>
  <c r="N17" i="41"/>
  <c r="C16" i="41"/>
  <c r="D16" i="41"/>
  <c r="E16" i="41"/>
  <c r="F16" i="41"/>
  <c r="G16" i="41"/>
  <c r="H16" i="41"/>
  <c r="I16" i="41"/>
  <c r="J16" i="41"/>
  <c r="K16" i="41"/>
  <c r="L16" i="41"/>
  <c r="M16" i="41"/>
  <c r="N16" i="41"/>
  <c r="C15" i="41"/>
  <c r="D15" i="41"/>
  <c r="E15" i="41"/>
  <c r="F15" i="41"/>
  <c r="G15" i="41"/>
  <c r="H15" i="41"/>
  <c r="I15" i="41"/>
  <c r="J15" i="41"/>
  <c r="K15" i="41"/>
  <c r="L15" i="41"/>
  <c r="M15" i="41"/>
  <c r="N15" i="41"/>
  <c r="C14" i="41"/>
  <c r="D14" i="41"/>
  <c r="E14" i="41"/>
  <c r="F14" i="41"/>
  <c r="G14" i="41"/>
  <c r="H14" i="41"/>
  <c r="I14" i="41"/>
  <c r="J14" i="41"/>
  <c r="K14" i="41"/>
  <c r="L14" i="41"/>
  <c r="M14" i="41"/>
  <c r="N14" i="41"/>
  <c r="C13" i="41"/>
  <c r="D13" i="41"/>
  <c r="E13" i="41"/>
  <c r="F13" i="41"/>
  <c r="G13" i="41"/>
  <c r="H13" i="41"/>
  <c r="I13" i="41"/>
  <c r="J13" i="41"/>
  <c r="K13" i="41"/>
  <c r="L13" i="41"/>
  <c r="M13" i="41"/>
  <c r="N13" i="41"/>
  <c r="C12" i="41"/>
  <c r="D12" i="41"/>
  <c r="E12" i="41"/>
  <c r="F12" i="41"/>
  <c r="G12" i="41"/>
  <c r="H12" i="41"/>
  <c r="I12" i="41"/>
  <c r="J12" i="41"/>
  <c r="K12" i="41"/>
  <c r="L12" i="41"/>
  <c r="M12" i="41"/>
  <c r="N12" i="41"/>
  <c r="C11" i="41"/>
  <c r="D11" i="41"/>
  <c r="E11" i="41"/>
  <c r="F11" i="41"/>
  <c r="G11" i="41"/>
  <c r="H11" i="41"/>
  <c r="I11" i="41"/>
  <c r="J11" i="41"/>
  <c r="K11" i="41"/>
  <c r="L11" i="41"/>
  <c r="M11" i="41"/>
  <c r="N11" i="41"/>
  <c r="C10" i="41"/>
  <c r="D10" i="41"/>
  <c r="E10" i="41"/>
  <c r="F10" i="41"/>
  <c r="G10" i="41"/>
  <c r="H10" i="41"/>
  <c r="I10" i="41"/>
  <c r="J10" i="41"/>
  <c r="K10" i="41"/>
  <c r="L10" i="41"/>
  <c r="M10" i="41"/>
  <c r="N10" i="41"/>
  <c r="C9" i="41"/>
  <c r="D9" i="41"/>
  <c r="E9" i="41"/>
  <c r="F9" i="41"/>
  <c r="G9" i="41"/>
  <c r="H9" i="41"/>
  <c r="I9" i="41"/>
  <c r="J9" i="41"/>
  <c r="K9" i="41"/>
  <c r="L9" i="41"/>
  <c r="M9" i="41"/>
  <c r="N9" i="41"/>
  <c r="C8" i="41"/>
  <c r="D8" i="41"/>
  <c r="E8" i="41"/>
  <c r="F8" i="41"/>
  <c r="G8" i="41"/>
  <c r="H8" i="41"/>
  <c r="I8" i="41"/>
  <c r="J8" i="41"/>
  <c r="K8" i="41"/>
  <c r="L8" i="41"/>
  <c r="M8" i="41"/>
  <c r="N8" i="41"/>
  <c r="C7" i="41"/>
  <c r="D7" i="41"/>
  <c r="E7" i="41"/>
  <c r="F7" i="41"/>
  <c r="G7" i="41"/>
  <c r="H7" i="41"/>
  <c r="I7" i="41"/>
  <c r="J7" i="41"/>
  <c r="K7" i="41"/>
  <c r="L7" i="41"/>
  <c r="M7" i="41"/>
  <c r="N7" i="41"/>
  <c r="C6" i="41"/>
  <c r="D6" i="41"/>
  <c r="E6" i="41"/>
  <c r="F6" i="41"/>
  <c r="G6" i="41"/>
  <c r="H6" i="41"/>
  <c r="I6" i="41"/>
  <c r="J6" i="41"/>
  <c r="K6" i="41"/>
  <c r="L6" i="41"/>
  <c r="M6" i="41"/>
  <c r="N6" i="41"/>
  <c r="B41" i="41"/>
  <c r="B40" i="41"/>
  <c r="B39" i="41"/>
  <c r="B38" i="41"/>
  <c r="B37" i="41"/>
  <c r="B36" i="41"/>
  <c r="B35" i="41"/>
  <c r="B34" i="41"/>
  <c r="B33" i="41"/>
  <c r="B32" i="41"/>
  <c r="B31" i="41"/>
  <c r="B30" i="41"/>
  <c r="B29" i="41"/>
  <c r="B28" i="41"/>
  <c r="B27" i="41"/>
  <c r="B26" i="41"/>
  <c r="B25" i="41"/>
  <c r="B24" i="41"/>
  <c r="B23" i="41"/>
  <c r="B22" i="41"/>
  <c r="B21" i="41"/>
  <c r="B20" i="41"/>
  <c r="B19" i="41"/>
  <c r="B18" i="41"/>
  <c r="B17" i="41"/>
  <c r="B16" i="41"/>
  <c r="B15" i="41"/>
  <c r="B14" i="41"/>
  <c r="B13" i="41"/>
  <c r="B12" i="41"/>
  <c r="B11" i="41"/>
  <c r="B10" i="41"/>
  <c r="B9" i="41"/>
  <c r="B8" i="41"/>
  <c r="B7" i="41"/>
  <c r="B6" i="41"/>
  <c r="C5" i="41"/>
  <c r="D5" i="41"/>
  <c r="E5" i="41"/>
  <c r="F5" i="41"/>
  <c r="G5" i="41"/>
  <c r="H5" i="41"/>
  <c r="I5" i="41"/>
  <c r="J5" i="41"/>
  <c r="K5" i="41"/>
  <c r="L5" i="41"/>
  <c r="M5" i="41"/>
  <c r="N5" i="41"/>
  <c r="B5" i="41"/>
  <c r="C41" i="42"/>
  <c r="D41" i="42"/>
  <c r="E41" i="42"/>
  <c r="F41" i="42"/>
  <c r="G41" i="42"/>
  <c r="H41" i="42"/>
  <c r="I41" i="42"/>
  <c r="J41" i="42"/>
  <c r="K41" i="42"/>
  <c r="L41" i="42"/>
  <c r="M41" i="42"/>
  <c r="N41" i="42"/>
  <c r="C40" i="42"/>
  <c r="D40" i="42"/>
  <c r="E40" i="42"/>
  <c r="F40" i="42"/>
  <c r="G40" i="42"/>
  <c r="H40" i="42"/>
  <c r="I40" i="42"/>
  <c r="J40" i="42"/>
  <c r="K40" i="42"/>
  <c r="L40" i="42"/>
  <c r="M40" i="42"/>
  <c r="N40" i="42"/>
  <c r="C39" i="42"/>
  <c r="D39" i="42"/>
  <c r="E39" i="42"/>
  <c r="F39" i="42"/>
  <c r="G39" i="42"/>
  <c r="H39" i="42"/>
  <c r="I39" i="42"/>
  <c r="J39" i="42"/>
  <c r="K39" i="42"/>
  <c r="L39" i="42"/>
  <c r="M39" i="42"/>
  <c r="N39" i="42"/>
  <c r="C38" i="42"/>
  <c r="D38" i="42"/>
  <c r="E38" i="42"/>
  <c r="F38" i="42"/>
  <c r="G38" i="42"/>
  <c r="H38" i="42"/>
  <c r="I38" i="42"/>
  <c r="J38" i="42"/>
  <c r="K38" i="42"/>
  <c r="L38" i="42"/>
  <c r="M38" i="42"/>
  <c r="N38" i="42"/>
  <c r="C37" i="42"/>
  <c r="D37" i="42"/>
  <c r="E37" i="42"/>
  <c r="F37" i="42"/>
  <c r="G37" i="42"/>
  <c r="H37" i="42"/>
  <c r="I37" i="42"/>
  <c r="J37" i="42"/>
  <c r="K37" i="42"/>
  <c r="L37" i="42"/>
  <c r="M37" i="42"/>
  <c r="N37" i="42"/>
  <c r="C36" i="42"/>
  <c r="D36" i="42"/>
  <c r="E36" i="42"/>
  <c r="F36" i="42"/>
  <c r="G36" i="42"/>
  <c r="H36" i="42"/>
  <c r="I36" i="42"/>
  <c r="J36" i="42"/>
  <c r="K36" i="42"/>
  <c r="L36" i="42"/>
  <c r="M36" i="42"/>
  <c r="N36" i="42"/>
  <c r="C35" i="42"/>
  <c r="D35" i="42"/>
  <c r="E35" i="42"/>
  <c r="F35" i="42"/>
  <c r="G35" i="42"/>
  <c r="H35" i="42"/>
  <c r="I35" i="42"/>
  <c r="J35" i="42"/>
  <c r="K35" i="42"/>
  <c r="L35" i="42"/>
  <c r="M35" i="42"/>
  <c r="N35" i="42"/>
  <c r="C34" i="42"/>
  <c r="D34" i="42"/>
  <c r="E34" i="42"/>
  <c r="F34" i="42"/>
  <c r="G34" i="42"/>
  <c r="H34" i="42"/>
  <c r="I34" i="42"/>
  <c r="J34" i="42"/>
  <c r="K34" i="42"/>
  <c r="L34" i="42"/>
  <c r="M34" i="42"/>
  <c r="N34" i="42"/>
  <c r="C33" i="42"/>
  <c r="D33" i="42"/>
  <c r="E33" i="42"/>
  <c r="F33" i="42"/>
  <c r="G33" i="42"/>
  <c r="H33" i="42"/>
  <c r="I33" i="42"/>
  <c r="J33" i="42"/>
  <c r="K33" i="42"/>
  <c r="L33" i="42"/>
  <c r="M33" i="42"/>
  <c r="N33" i="42"/>
  <c r="C32" i="42"/>
  <c r="D32" i="42"/>
  <c r="E32" i="42"/>
  <c r="F32" i="42"/>
  <c r="G32" i="42"/>
  <c r="H32" i="42"/>
  <c r="I32" i="42"/>
  <c r="J32" i="42"/>
  <c r="K32" i="42"/>
  <c r="L32" i="42"/>
  <c r="M32" i="42"/>
  <c r="N32" i="42"/>
  <c r="C31" i="42"/>
  <c r="D31" i="42"/>
  <c r="E31" i="42"/>
  <c r="F31" i="42"/>
  <c r="G31" i="42"/>
  <c r="H31" i="42"/>
  <c r="I31" i="42"/>
  <c r="J31" i="42"/>
  <c r="K31" i="42"/>
  <c r="L31" i="42"/>
  <c r="M31" i="42"/>
  <c r="N31" i="42"/>
  <c r="C30" i="42"/>
  <c r="D30" i="42"/>
  <c r="E30" i="42"/>
  <c r="F30" i="42"/>
  <c r="G30" i="42"/>
  <c r="H30" i="42"/>
  <c r="I30" i="42"/>
  <c r="J30" i="42"/>
  <c r="K30" i="42"/>
  <c r="L30" i="42"/>
  <c r="M30" i="42"/>
  <c r="N30" i="42"/>
  <c r="C29" i="42"/>
  <c r="D29" i="42"/>
  <c r="E29" i="42"/>
  <c r="F29" i="42"/>
  <c r="G29" i="42"/>
  <c r="H29" i="42"/>
  <c r="I29" i="42"/>
  <c r="J29" i="42"/>
  <c r="K29" i="42"/>
  <c r="L29" i="42"/>
  <c r="M29" i="42"/>
  <c r="N29" i="42"/>
  <c r="C28" i="42"/>
  <c r="D28" i="42"/>
  <c r="E28" i="42"/>
  <c r="F28" i="42"/>
  <c r="G28" i="42"/>
  <c r="H28" i="42"/>
  <c r="I28" i="42"/>
  <c r="J28" i="42"/>
  <c r="K28" i="42"/>
  <c r="L28" i="42"/>
  <c r="M28" i="42"/>
  <c r="N28" i="42"/>
  <c r="C27" i="42"/>
  <c r="D27" i="42"/>
  <c r="E27" i="42"/>
  <c r="F27" i="42"/>
  <c r="G27" i="42"/>
  <c r="H27" i="42"/>
  <c r="I27" i="42"/>
  <c r="J27" i="42"/>
  <c r="K27" i="42"/>
  <c r="L27" i="42"/>
  <c r="M27" i="42"/>
  <c r="N27" i="42"/>
  <c r="C26" i="42"/>
  <c r="D26" i="42"/>
  <c r="E26" i="42"/>
  <c r="F26" i="42"/>
  <c r="G26" i="42"/>
  <c r="H26" i="42"/>
  <c r="I26" i="42"/>
  <c r="J26" i="42"/>
  <c r="K26" i="42"/>
  <c r="L26" i="42"/>
  <c r="M26" i="42"/>
  <c r="N26" i="42"/>
  <c r="C25" i="42"/>
  <c r="D25" i="42"/>
  <c r="E25" i="42"/>
  <c r="F25" i="42"/>
  <c r="G25" i="42"/>
  <c r="H25" i="42"/>
  <c r="I25" i="42"/>
  <c r="J25" i="42"/>
  <c r="K25" i="42"/>
  <c r="L25" i="42"/>
  <c r="M25" i="42"/>
  <c r="N25" i="42"/>
  <c r="C24" i="42"/>
  <c r="D24" i="42"/>
  <c r="E24" i="42"/>
  <c r="F24" i="42"/>
  <c r="G24" i="42"/>
  <c r="H24" i="42"/>
  <c r="I24" i="42"/>
  <c r="J24" i="42"/>
  <c r="K24" i="42"/>
  <c r="L24" i="42"/>
  <c r="M24" i="42"/>
  <c r="N24" i="42"/>
  <c r="C23" i="42"/>
  <c r="D23" i="42"/>
  <c r="E23" i="42"/>
  <c r="F23" i="42"/>
  <c r="G23" i="42"/>
  <c r="H23" i="42"/>
  <c r="I23" i="42"/>
  <c r="J23" i="42"/>
  <c r="K23" i="42"/>
  <c r="L23" i="42"/>
  <c r="M23" i="42"/>
  <c r="N23" i="42"/>
  <c r="C22" i="42"/>
  <c r="D22" i="42"/>
  <c r="E22" i="42"/>
  <c r="F22" i="42"/>
  <c r="G22" i="42"/>
  <c r="H22" i="42"/>
  <c r="I22" i="42"/>
  <c r="J22" i="42"/>
  <c r="K22" i="42"/>
  <c r="L22" i="42"/>
  <c r="M22" i="42"/>
  <c r="N22" i="42"/>
  <c r="C21" i="42"/>
  <c r="D21" i="42"/>
  <c r="E21" i="42"/>
  <c r="F21" i="42"/>
  <c r="G21" i="42"/>
  <c r="H21" i="42"/>
  <c r="I21" i="42"/>
  <c r="J21" i="42"/>
  <c r="K21" i="42"/>
  <c r="L21" i="42"/>
  <c r="M21" i="42"/>
  <c r="N21" i="42"/>
  <c r="C20" i="42"/>
  <c r="D20" i="42"/>
  <c r="E20" i="42"/>
  <c r="F20" i="42"/>
  <c r="G20" i="42"/>
  <c r="H20" i="42"/>
  <c r="I20" i="42"/>
  <c r="J20" i="42"/>
  <c r="K20" i="42"/>
  <c r="L20" i="42"/>
  <c r="M20" i="42"/>
  <c r="N20" i="42"/>
  <c r="C19" i="42"/>
  <c r="D19" i="42"/>
  <c r="E19" i="42"/>
  <c r="F19" i="42"/>
  <c r="G19" i="42"/>
  <c r="H19" i="42"/>
  <c r="I19" i="42"/>
  <c r="J19" i="42"/>
  <c r="K19" i="42"/>
  <c r="L19" i="42"/>
  <c r="M19" i="42"/>
  <c r="N19" i="42"/>
  <c r="C18" i="42"/>
  <c r="D18" i="42"/>
  <c r="E18" i="42"/>
  <c r="F18" i="42"/>
  <c r="G18" i="42"/>
  <c r="H18" i="42"/>
  <c r="I18" i="42"/>
  <c r="J18" i="42"/>
  <c r="K18" i="42"/>
  <c r="L18" i="42"/>
  <c r="M18" i="42"/>
  <c r="N18" i="42"/>
  <c r="C17" i="42"/>
  <c r="D17" i="42"/>
  <c r="E17" i="42"/>
  <c r="F17" i="42"/>
  <c r="G17" i="42"/>
  <c r="H17" i="42"/>
  <c r="I17" i="42"/>
  <c r="J17" i="42"/>
  <c r="K17" i="42"/>
  <c r="L17" i="42"/>
  <c r="M17" i="42"/>
  <c r="N17" i="42"/>
  <c r="C16" i="42"/>
  <c r="D16" i="42"/>
  <c r="E16" i="42"/>
  <c r="F16" i="42"/>
  <c r="G16" i="42"/>
  <c r="H16" i="42"/>
  <c r="I16" i="42"/>
  <c r="J16" i="42"/>
  <c r="K16" i="42"/>
  <c r="L16" i="42"/>
  <c r="M16" i="42"/>
  <c r="N16" i="42"/>
  <c r="C15" i="42"/>
  <c r="D15" i="42"/>
  <c r="E15" i="42"/>
  <c r="F15" i="42"/>
  <c r="G15" i="42"/>
  <c r="H15" i="42"/>
  <c r="I15" i="42"/>
  <c r="J15" i="42"/>
  <c r="K15" i="42"/>
  <c r="L15" i="42"/>
  <c r="M15" i="42"/>
  <c r="N15" i="42"/>
  <c r="C14" i="42"/>
  <c r="D14" i="42"/>
  <c r="E14" i="42"/>
  <c r="F14" i="42"/>
  <c r="G14" i="42"/>
  <c r="H14" i="42"/>
  <c r="I14" i="42"/>
  <c r="J14" i="42"/>
  <c r="K14" i="42"/>
  <c r="L14" i="42"/>
  <c r="M14" i="42"/>
  <c r="N14" i="42"/>
  <c r="C13" i="42"/>
  <c r="D13" i="42"/>
  <c r="E13" i="42"/>
  <c r="F13" i="42"/>
  <c r="G13" i="42"/>
  <c r="H13" i="42"/>
  <c r="I13" i="42"/>
  <c r="J13" i="42"/>
  <c r="K13" i="42"/>
  <c r="L13" i="42"/>
  <c r="M13" i="42"/>
  <c r="N13" i="42"/>
  <c r="C12" i="42"/>
  <c r="D12" i="42"/>
  <c r="E12" i="42"/>
  <c r="F12" i="42"/>
  <c r="G12" i="42"/>
  <c r="H12" i="42"/>
  <c r="I12" i="42"/>
  <c r="J12" i="42"/>
  <c r="K12" i="42"/>
  <c r="L12" i="42"/>
  <c r="M12" i="42"/>
  <c r="N12" i="42"/>
  <c r="C11" i="42"/>
  <c r="D11" i="42"/>
  <c r="E11" i="42"/>
  <c r="F11" i="42"/>
  <c r="G11" i="42"/>
  <c r="H11" i="42"/>
  <c r="I11" i="42"/>
  <c r="J11" i="42"/>
  <c r="K11" i="42"/>
  <c r="L11" i="42"/>
  <c r="M11" i="42"/>
  <c r="N11" i="42"/>
  <c r="C10" i="42"/>
  <c r="D10" i="42"/>
  <c r="E10" i="42"/>
  <c r="F10" i="42"/>
  <c r="G10" i="42"/>
  <c r="H10" i="42"/>
  <c r="I10" i="42"/>
  <c r="J10" i="42"/>
  <c r="K10" i="42"/>
  <c r="L10" i="42"/>
  <c r="M10" i="42"/>
  <c r="N10" i="42"/>
  <c r="C9" i="42"/>
  <c r="D9" i="42"/>
  <c r="E9" i="42"/>
  <c r="F9" i="42"/>
  <c r="G9" i="42"/>
  <c r="H9" i="42"/>
  <c r="I9" i="42"/>
  <c r="J9" i="42"/>
  <c r="K9" i="42"/>
  <c r="L9" i="42"/>
  <c r="M9" i="42"/>
  <c r="N9" i="42"/>
  <c r="C8" i="42"/>
  <c r="D8" i="42"/>
  <c r="E8" i="42"/>
  <c r="F8" i="42"/>
  <c r="G8" i="42"/>
  <c r="H8" i="42"/>
  <c r="I8" i="42"/>
  <c r="J8" i="42"/>
  <c r="K8" i="42"/>
  <c r="L8" i="42"/>
  <c r="M8" i="42"/>
  <c r="N8" i="42"/>
  <c r="C7" i="42"/>
  <c r="D7" i="42"/>
  <c r="E7" i="42"/>
  <c r="F7" i="42"/>
  <c r="G7" i="42"/>
  <c r="H7" i="42"/>
  <c r="I7" i="42"/>
  <c r="J7" i="42"/>
  <c r="K7" i="42"/>
  <c r="L7" i="42"/>
  <c r="M7" i="42"/>
  <c r="N7" i="42"/>
  <c r="C6" i="42"/>
  <c r="D6" i="42"/>
  <c r="E6" i="42"/>
  <c r="F6" i="42"/>
  <c r="G6" i="42"/>
  <c r="H6" i="42"/>
  <c r="I6" i="42"/>
  <c r="J6" i="42"/>
  <c r="K6" i="42"/>
  <c r="L6" i="42"/>
  <c r="M6" i="42"/>
  <c r="N6" i="42"/>
  <c r="B41" i="42"/>
  <c r="B40" i="42"/>
  <c r="B39" i="42"/>
  <c r="B38" i="42"/>
  <c r="B37" i="42"/>
  <c r="B36" i="42"/>
  <c r="B35" i="42"/>
  <c r="B34" i="42"/>
  <c r="B33" i="42"/>
  <c r="B32" i="42"/>
  <c r="B31" i="42"/>
  <c r="B30" i="42"/>
  <c r="B29" i="42"/>
  <c r="B28" i="42"/>
  <c r="B27" i="42"/>
  <c r="B26" i="42"/>
  <c r="B25" i="42"/>
  <c r="B24" i="42"/>
  <c r="B23" i="42"/>
  <c r="B22" i="42"/>
  <c r="B21" i="42"/>
  <c r="B20" i="42"/>
  <c r="B19" i="42"/>
  <c r="B18" i="42"/>
  <c r="B17" i="42"/>
  <c r="B16" i="42"/>
  <c r="B15" i="42"/>
  <c r="B14" i="42"/>
  <c r="B13" i="42"/>
  <c r="B12" i="42"/>
  <c r="B11" i="42"/>
  <c r="B10" i="42"/>
  <c r="B9" i="42"/>
  <c r="B8" i="42"/>
  <c r="B7" i="42"/>
  <c r="B6" i="42"/>
  <c r="C5" i="42"/>
  <c r="D5" i="42"/>
  <c r="D42" i="42" s="1"/>
  <c r="E5" i="42"/>
  <c r="F5" i="42"/>
  <c r="G5" i="42"/>
  <c r="H5" i="42"/>
  <c r="I5" i="42"/>
  <c r="J5" i="42"/>
  <c r="K5" i="42"/>
  <c r="L5" i="42"/>
  <c r="L42" i="42" s="1"/>
  <c r="M5" i="42"/>
  <c r="N5" i="42"/>
  <c r="B5" i="42"/>
  <c r="C39" i="43"/>
  <c r="D39" i="43"/>
  <c r="E39" i="43"/>
  <c r="F39" i="43"/>
  <c r="G39" i="43"/>
  <c r="H39" i="43"/>
  <c r="I39" i="43"/>
  <c r="J39" i="43"/>
  <c r="K39" i="43"/>
  <c r="L39" i="43"/>
  <c r="M39" i="43"/>
  <c r="N39" i="43"/>
  <c r="C38" i="43"/>
  <c r="D38" i="43"/>
  <c r="E38" i="43"/>
  <c r="F38" i="43"/>
  <c r="G38" i="43"/>
  <c r="H38" i="43"/>
  <c r="I38" i="43"/>
  <c r="J38" i="43"/>
  <c r="K38" i="43"/>
  <c r="L38" i="43"/>
  <c r="M38" i="43"/>
  <c r="N38" i="43"/>
  <c r="C37" i="43"/>
  <c r="D37" i="43"/>
  <c r="E37" i="43"/>
  <c r="F37" i="43"/>
  <c r="G37" i="43"/>
  <c r="H37" i="43"/>
  <c r="I37" i="43"/>
  <c r="J37" i="43"/>
  <c r="K37" i="43"/>
  <c r="L37" i="43"/>
  <c r="M37" i="43"/>
  <c r="N37" i="43"/>
  <c r="C36" i="43"/>
  <c r="D36" i="43"/>
  <c r="E36" i="43"/>
  <c r="F36" i="43"/>
  <c r="G36" i="43"/>
  <c r="H36" i="43"/>
  <c r="I36" i="43"/>
  <c r="J36" i="43"/>
  <c r="K36" i="43"/>
  <c r="L36" i="43"/>
  <c r="M36" i="43"/>
  <c r="N36" i="43"/>
  <c r="C35" i="43"/>
  <c r="D35" i="43"/>
  <c r="E35" i="43"/>
  <c r="F35" i="43"/>
  <c r="G35" i="43"/>
  <c r="H35" i="43"/>
  <c r="I35" i="43"/>
  <c r="J35" i="43"/>
  <c r="K35" i="43"/>
  <c r="L35" i="43"/>
  <c r="M35" i="43"/>
  <c r="N35" i="43"/>
  <c r="C33" i="43"/>
  <c r="D33" i="43"/>
  <c r="E33" i="43"/>
  <c r="F33" i="43"/>
  <c r="G33" i="43"/>
  <c r="H33" i="43"/>
  <c r="I33" i="43"/>
  <c r="J33" i="43"/>
  <c r="K33" i="43"/>
  <c r="L33" i="43"/>
  <c r="M33" i="43"/>
  <c r="N33" i="43"/>
  <c r="C31" i="43"/>
  <c r="D31" i="43"/>
  <c r="E31" i="43"/>
  <c r="F31" i="43"/>
  <c r="G31" i="43"/>
  <c r="H31" i="43"/>
  <c r="I31" i="43"/>
  <c r="J31" i="43"/>
  <c r="K31" i="43"/>
  <c r="L31" i="43"/>
  <c r="M31" i="43"/>
  <c r="N31" i="43"/>
  <c r="C29" i="43"/>
  <c r="D29" i="43"/>
  <c r="E29" i="43"/>
  <c r="F29" i="43"/>
  <c r="G29" i="43"/>
  <c r="H29" i="43"/>
  <c r="I29" i="43"/>
  <c r="J29" i="43"/>
  <c r="K29" i="43"/>
  <c r="L29" i="43"/>
  <c r="M29" i="43"/>
  <c r="N29" i="43"/>
  <c r="C28" i="43"/>
  <c r="D28" i="43"/>
  <c r="E28" i="43"/>
  <c r="F28" i="43"/>
  <c r="G28" i="43"/>
  <c r="H28" i="43"/>
  <c r="I28" i="43"/>
  <c r="J28" i="43"/>
  <c r="K28" i="43"/>
  <c r="L28" i="43"/>
  <c r="M28" i="43"/>
  <c r="N28" i="43"/>
  <c r="C26" i="43"/>
  <c r="D26" i="43"/>
  <c r="E26" i="43"/>
  <c r="F26" i="43"/>
  <c r="G26" i="43"/>
  <c r="H26" i="43"/>
  <c r="I26" i="43"/>
  <c r="J26" i="43"/>
  <c r="K26" i="43"/>
  <c r="L26" i="43"/>
  <c r="M26" i="43"/>
  <c r="N26" i="43"/>
  <c r="C25" i="43"/>
  <c r="D25" i="43"/>
  <c r="E25" i="43"/>
  <c r="F25" i="43"/>
  <c r="G25" i="43"/>
  <c r="H25" i="43"/>
  <c r="I25" i="43"/>
  <c r="J25" i="43"/>
  <c r="K25" i="43"/>
  <c r="L25" i="43"/>
  <c r="M25" i="43"/>
  <c r="N25" i="43"/>
  <c r="C24" i="43"/>
  <c r="D24" i="43"/>
  <c r="E24" i="43"/>
  <c r="F24" i="43"/>
  <c r="G24" i="43"/>
  <c r="H24" i="43"/>
  <c r="I24" i="43"/>
  <c r="J24" i="43"/>
  <c r="K24" i="43"/>
  <c r="L24" i="43"/>
  <c r="M24" i="43"/>
  <c r="N24" i="43"/>
  <c r="C23" i="43"/>
  <c r="D23" i="43"/>
  <c r="E23" i="43"/>
  <c r="F23" i="43"/>
  <c r="G23" i="43"/>
  <c r="H23" i="43"/>
  <c r="I23" i="43"/>
  <c r="J23" i="43"/>
  <c r="K23" i="43"/>
  <c r="L23" i="43"/>
  <c r="M23" i="43"/>
  <c r="N23" i="43"/>
  <c r="C21" i="43"/>
  <c r="D21" i="43"/>
  <c r="E21" i="43"/>
  <c r="F21" i="43"/>
  <c r="G21" i="43"/>
  <c r="H21" i="43"/>
  <c r="I21" i="43"/>
  <c r="J21" i="43"/>
  <c r="K21" i="43"/>
  <c r="L21" i="43"/>
  <c r="M21" i="43"/>
  <c r="N21" i="43"/>
  <c r="C20" i="43"/>
  <c r="D20" i="43"/>
  <c r="E20" i="43"/>
  <c r="F20" i="43"/>
  <c r="G20" i="43"/>
  <c r="H20" i="43"/>
  <c r="I20" i="43"/>
  <c r="J20" i="43"/>
  <c r="K20" i="43"/>
  <c r="L20" i="43"/>
  <c r="M20" i="43"/>
  <c r="N20" i="43"/>
  <c r="C19" i="43"/>
  <c r="D19" i="43"/>
  <c r="E19" i="43"/>
  <c r="F19" i="43"/>
  <c r="G19" i="43"/>
  <c r="H19" i="43"/>
  <c r="I19" i="43"/>
  <c r="J19" i="43"/>
  <c r="K19" i="43"/>
  <c r="L19" i="43"/>
  <c r="M19" i="43"/>
  <c r="N19" i="43"/>
  <c r="C17" i="43"/>
  <c r="D17" i="43"/>
  <c r="E17" i="43"/>
  <c r="F17" i="43"/>
  <c r="G17" i="43"/>
  <c r="H17" i="43"/>
  <c r="I17" i="43"/>
  <c r="J17" i="43"/>
  <c r="K17" i="43"/>
  <c r="L17" i="43"/>
  <c r="M17" i="43"/>
  <c r="N17" i="43"/>
  <c r="C15" i="43"/>
  <c r="D15" i="43"/>
  <c r="E15" i="43"/>
  <c r="F15" i="43"/>
  <c r="G15" i="43"/>
  <c r="H15" i="43"/>
  <c r="I15" i="43"/>
  <c r="J15" i="43"/>
  <c r="K15" i="43"/>
  <c r="L15" i="43"/>
  <c r="M15" i="43"/>
  <c r="N15" i="43"/>
  <c r="C14" i="43"/>
  <c r="D14" i="43"/>
  <c r="E14" i="43"/>
  <c r="F14" i="43"/>
  <c r="G14" i="43"/>
  <c r="H14" i="43"/>
  <c r="I14" i="43"/>
  <c r="J14" i="43"/>
  <c r="K14" i="43"/>
  <c r="L14" i="43"/>
  <c r="M14" i="43"/>
  <c r="N14" i="43"/>
  <c r="C13" i="43"/>
  <c r="D13" i="43"/>
  <c r="E13" i="43"/>
  <c r="F13" i="43"/>
  <c r="G13" i="43"/>
  <c r="H13" i="43"/>
  <c r="I13" i="43"/>
  <c r="J13" i="43"/>
  <c r="K13" i="43"/>
  <c r="L13" i="43"/>
  <c r="M13" i="43"/>
  <c r="N13" i="43"/>
  <c r="C12" i="43"/>
  <c r="D12" i="43"/>
  <c r="E12" i="43"/>
  <c r="F12" i="43"/>
  <c r="G12" i="43"/>
  <c r="H12" i="43"/>
  <c r="I12" i="43"/>
  <c r="J12" i="43"/>
  <c r="K12" i="43"/>
  <c r="L12" i="43"/>
  <c r="M12" i="43"/>
  <c r="N12" i="43"/>
  <c r="C10" i="43"/>
  <c r="D10" i="43"/>
  <c r="E10" i="43"/>
  <c r="F10" i="43"/>
  <c r="G10" i="43"/>
  <c r="H10" i="43"/>
  <c r="I10" i="43"/>
  <c r="J10" i="43"/>
  <c r="K10" i="43"/>
  <c r="L10" i="43"/>
  <c r="M10" i="43"/>
  <c r="N10" i="43"/>
  <c r="C8" i="43"/>
  <c r="D8" i="43"/>
  <c r="E8" i="43"/>
  <c r="F8" i="43"/>
  <c r="G8" i="43"/>
  <c r="H8" i="43"/>
  <c r="I8" i="43"/>
  <c r="J8" i="43"/>
  <c r="K8" i="43"/>
  <c r="L8" i="43"/>
  <c r="M8" i="43"/>
  <c r="N8" i="43"/>
  <c r="C7" i="43"/>
  <c r="D7" i="43"/>
  <c r="E7" i="43"/>
  <c r="F7" i="43"/>
  <c r="G7" i="43"/>
  <c r="H7" i="43"/>
  <c r="I7" i="43"/>
  <c r="J7" i="43"/>
  <c r="K7" i="43"/>
  <c r="L7" i="43"/>
  <c r="M7" i="43"/>
  <c r="N7" i="43"/>
  <c r="C6" i="43"/>
  <c r="D6" i="43"/>
  <c r="E6" i="43"/>
  <c r="F6" i="43"/>
  <c r="G6" i="43"/>
  <c r="H6" i="43"/>
  <c r="I6" i="43"/>
  <c r="J6" i="43"/>
  <c r="K6" i="43"/>
  <c r="L6" i="43"/>
  <c r="M6" i="43"/>
  <c r="N6" i="43"/>
  <c r="B39" i="43"/>
  <c r="B38" i="43"/>
  <c r="B37" i="43"/>
  <c r="B36" i="43"/>
  <c r="B35" i="43"/>
  <c r="B33" i="43"/>
  <c r="B31" i="43"/>
  <c r="B29" i="43"/>
  <c r="B28" i="43"/>
  <c r="B26" i="43"/>
  <c r="B25" i="43"/>
  <c r="B24" i="43"/>
  <c r="B23" i="43"/>
  <c r="B21" i="43"/>
  <c r="B20" i="43"/>
  <c r="B19" i="43"/>
  <c r="B17" i="43"/>
  <c r="B15" i="43"/>
  <c r="B14" i="43"/>
  <c r="B13" i="43"/>
  <c r="B12" i="43"/>
  <c r="B10" i="43"/>
  <c r="B8" i="43"/>
  <c r="B7" i="43"/>
  <c r="B6" i="43"/>
  <c r="C41" i="40"/>
  <c r="D41" i="40"/>
  <c r="E41" i="40"/>
  <c r="F41" i="40"/>
  <c r="G41" i="40"/>
  <c r="H41" i="40"/>
  <c r="I41" i="40"/>
  <c r="J41" i="40"/>
  <c r="K41" i="40"/>
  <c r="L41" i="40"/>
  <c r="M41" i="40"/>
  <c r="N41" i="40"/>
  <c r="C40" i="40"/>
  <c r="D40" i="40"/>
  <c r="E40" i="40"/>
  <c r="F40" i="40"/>
  <c r="G40" i="40"/>
  <c r="H40" i="40"/>
  <c r="I40" i="40"/>
  <c r="J40" i="40"/>
  <c r="K40" i="40"/>
  <c r="L40" i="40"/>
  <c r="M40" i="40"/>
  <c r="N40" i="40"/>
  <c r="C39" i="40"/>
  <c r="D39" i="40"/>
  <c r="E39" i="40"/>
  <c r="F39" i="40"/>
  <c r="G39" i="40"/>
  <c r="H39" i="40"/>
  <c r="I39" i="40"/>
  <c r="J39" i="40"/>
  <c r="K39" i="40"/>
  <c r="L39" i="40"/>
  <c r="M39" i="40"/>
  <c r="N39" i="40"/>
  <c r="C38" i="40"/>
  <c r="D38" i="40"/>
  <c r="E38" i="40"/>
  <c r="F38" i="40"/>
  <c r="G38" i="40"/>
  <c r="H38" i="40"/>
  <c r="I38" i="40"/>
  <c r="J38" i="40"/>
  <c r="K38" i="40"/>
  <c r="L38" i="40"/>
  <c r="M38" i="40"/>
  <c r="N38" i="40"/>
  <c r="C37" i="40"/>
  <c r="D37" i="40"/>
  <c r="E37" i="40"/>
  <c r="F37" i="40"/>
  <c r="G37" i="40"/>
  <c r="H37" i="40"/>
  <c r="I37" i="40"/>
  <c r="J37" i="40"/>
  <c r="K37" i="40"/>
  <c r="L37" i="40"/>
  <c r="M37" i="40"/>
  <c r="N37" i="40"/>
  <c r="C36" i="40"/>
  <c r="D36" i="40"/>
  <c r="E36" i="40"/>
  <c r="F36" i="40"/>
  <c r="G36" i="40"/>
  <c r="H36" i="40"/>
  <c r="I36" i="40"/>
  <c r="J36" i="40"/>
  <c r="K36" i="40"/>
  <c r="L36" i="40"/>
  <c r="M36" i="40"/>
  <c r="N36" i="40"/>
  <c r="C35" i="40"/>
  <c r="D35" i="40"/>
  <c r="E35" i="40"/>
  <c r="F35" i="40"/>
  <c r="G35" i="40"/>
  <c r="H35" i="40"/>
  <c r="I35" i="40"/>
  <c r="J35" i="40"/>
  <c r="K35" i="40"/>
  <c r="L35" i="40"/>
  <c r="M35" i="40"/>
  <c r="N35" i="40"/>
  <c r="C34" i="40"/>
  <c r="D34" i="40"/>
  <c r="E34" i="40"/>
  <c r="F34" i="40"/>
  <c r="G34" i="40"/>
  <c r="H34" i="40"/>
  <c r="I34" i="40"/>
  <c r="J34" i="40"/>
  <c r="K34" i="40"/>
  <c r="L34" i="40"/>
  <c r="M34" i="40"/>
  <c r="N34" i="40"/>
  <c r="C33" i="40"/>
  <c r="D33" i="40"/>
  <c r="E33" i="40"/>
  <c r="F33" i="40"/>
  <c r="G33" i="40"/>
  <c r="H33" i="40"/>
  <c r="I33" i="40"/>
  <c r="J33" i="40"/>
  <c r="K33" i="40"/>
  <c r="L33" i="40"/>
  <c r="M33" i="40"/>
  <c r="N33" i="40"/>
  <c r="C32" i="40"/>
  <c r="D32" i="40"/>
  <c r="E32" i="40"/>
  <c r="F32" i="40"/>
  <c r="G32" i="40"/>
  <c r="H32" i="40"/>
  <c r="I32" i="40"/>
  <c r="J32" i="40"/>
  <c r="K32" i="40"/>
  <c r="L32" i="40"/>
  <c r="M32" i="40"/>
  <c r="N32" i="40"/>
  <c r="C31" i="40"/>
  <c r="D31" i="40"/>
  <c r="E31" i="40"/>
  <c r="F31" i="40"/>
  <c r="G31" i="40"/>
  <c r="H31" i="40"/>
  <c r="I31" i="40"/>
  <c r="J31" i="40"/>
  <c r="K31" i="40"/>
  <c r="L31" i="40"/>
  <c r="M31" i="40"/>
  <c r="N31" i="40"/>
  <c r="C30" i="40"/>
  <c r="D30" i="40"/>
  <c r="E30" i="40"/>
  <c r="F30" i="40"/>
  <c r="G30" i="40"/>
  <c r="H30" i="40"/>
  <c r="I30" i="40"/>
  <c r="J30" i="40"/>
  <c r="K30" i="40"/>
  <c r="L30" i="40"/>
  <c r="M30" i="40"/>
  <c r="N30" i="40"/>
  <c r="C29" i="40"/>
  <c r="D29" i="40"/>
  <c r="E29" i="40"/>
  <c r="F29" i="40"/>
  <c r="G29" i="40"/>
  <c r="H29" i="40"/>
  <c r="I29" i="40"/>
  <c r="J29" i="40"/>
  <c r="K29" i="40"/>
  <c r="L29" i="40"/>
  <c r="M29" i="40"/>
  <c r="N29" i="40"/>
  <c r="C28" i="40"/>
  <c r="D28" i="40"/>
  <c r="E28" i="40"/>
  <c r="F28" i="40"/>
  <c r="G28" i="40"/>
  <c r="H28" i="40"/>
  <c r="I28" i="40"/>
  <c r="J28" i="40"/>
  <c r="K28" i="40"/>
  <c r="L28" i="40"/>
  <c r="M28" i="40"/>
  <c r="N28" i="40"/>
  <c r="C27" i="40"/>
  <c r="D27" i="40"/>
  <c r="E27" i="40"/>
  <c r="F27" i="40"/>
  <c r="G27" i="40"/>
  <c r="H27" i="40"/>
  <c r="I27" i="40"/>
  <c r="J27" i="40"/>
  <c r="K27" i="40"/>
  <c r="L27" i="40"/>
  <c r="M27" i="40"/>
  <c r="N27" i="40"/>
  <c r="C26" i="40"/>
  <c r="D26" i="40"/>
  <c r="E26" i="40"/>
  <c r="F26" i="40"/>
  <c r="G26" i="40"/>
  <c r="H26" i="40"/>
  <c r="I26" i="40"/>
  <c r="J26" i="40"/>
  <c r="K26" i="40"/>
  <c r="L26" i="40"/>
  <c r="M26" i="40"/>
  <c r="N26" i="40"/>
  <c r="C25" i="40"/>
  <c r="D25" i="40"/>
  <c r="E25" i="40"/>
  <c r="F25" i="40"/>
  <c r="G25" i="40"/>
  <c r="H25" i="40"/>
  <c r="I25" i="40"/>
  <c r="J25" i="40"/>
  <c r="K25" i="40"/>
  <c r="L25" i="40"/>
  <c r="M25" i="40"/>
  <c r="N25" i="40"/>
  <c r="C24" i="40"/>
  <c r="D24" i="40"/>
  <c r="E24" i="40"/>
  <c r="F24" i="40"/>
  <c r="G24" i="40"/>
  <c r="H24" i="40"/>
  <c r="I24" i="40"/>
  <c r="J24" i="40"/>
  <c r="K24" i="40"/>
  <c r="L24" i="40"/>
  <c r="M24" i="40"/>
  <c r="N24" i="40"/>
  <c r="C23" i="40"/>
  <c r="D23" i="40"/>
  <c r="E23" i="40"/>
  <c r="F23" i="40"/>
  <c r="G23" i="40"/>
  <c r="H23" i="40"/>
  <c r="I23" i="40"/>
  <c r="J23" i="40"/>
  <c r="K23" i="40"/>
  <c r="L23" i="40"/>
  <c r="M23" i="40"/>
  <c r="N23" i="40"/>
  <c r="C22" i="40"/>
  <c r="D22" i="40"/>
  <c r="E22" i="40"/>
  <c r="F22" i="40"/>
  <c r="G22" i="40"/>
  <c r="H22" i="40"/>
  <c r="I22" i="40"/>
  <c r="J22" i="40"/>
  <c r="K22" i="40"/>
  <c r="L22" i="40"/>
  <c r="M22" i="40"/>
  <c r="N22" i="40"/>
  <c r="C21" i="40"/>
  <c r="D21" i="40"/>
  <c r="E21" i="40"/>
  <c r="F21" i="40"/>
  <c r="G21" i="40"/>
  <c r="H21" i="40"/>
  <c r="I21" i="40"/>
  <c r="J21" i="40"/>
  <c r="K21" i="40"/>
  <c r="L21" i="40"/>
  <c r="M21" i="40"/>
  <c r="N21" i="40"/>
  <c r="C20" i="40"/>
  <c r="D20" i="40"/>
  <c r="E20" i="40"/>
  <c r="F20" i="40"/>
  <c r="G20" i="40"/>
  <c r="H20" i="40"/>
  <c r="I20" i="40"/>
  <c r="J20" i="40"/>
  <c r="K20" i="40"/>
  <c r="L20" i="40"/>
  <c r="M20" i="40"/>
  <c r="N20" i="40"/>
  <c r="C19" i="40"/>
  <c r="D19" i="40"/>
  <c r="E19" i="40"/>
  <c r="F19" i="40"/>
  <c r="G19" i="40"/>
  <c r="H19" i="40"/>
  <c r="I19" i="40"/>
  <c r="J19" i="40"/>
  <c r="K19" i="40"/>
  <c r="L19" i="40"/>
  <c r="M19" i="40"/>
  <c r="N19" i="40"/>
  <c r="C18" i="40"/>
  <c r="D18" i="40"/>
  <c r="E18" i="40"/>
  <c r="F18" i="40"/>
  <c r="G18" i="40"/>
  <c r="H18" i="40"/>
  <c r="I18" i="40"/>
  <c r="J18" i="40"/>
  <c r="K18" i="40"/>
  <c r="L18" i="40"/>
  <c r="M18" i="40"/>
  <c r="N18" i="40"/>
  <c r="C17" i="40"/>
  <c r="D17" i="40"/>
  <c r="E17" i="40"/>
  <c r="F17" i="40"/>
  <c r="G17" i="40"/>
  <c r="H17" i="40"/>
  <c r="I17" i="40"/>
  <c r="J17" i="40"/>
  <c r="K17" i="40"/>
  <c r="L17" i="40"/>
  <c r="M17" i="40"/>
  <c r="N17" i="40"/>
  <c r="C16" i="40"/>
  <c r="D16" i="40"/>
  <c r="E16" i="40"/>
  <c r="F16" i="40"/>
  <c r="G16" i="40"/>
  <c r="H16" i="40"/>
  <c r="I16" i="40"/>
  <c r="J16" i="40"/>
  <c r="K16" i="40"/>
  <c r="L16" i="40"/>
  <c r="M16" i="40"/>
  <c r="N16" i="40"/>
  <c r="C15" i="40"/>
  <c r="D15" i="40"/>
  <c r="E15" i="40"/>
  <c r="F15" i="40"/>
  <c r="G15" i="40"/>
  <c r="H15" i="40"/>
  <c r="I15" i="40"/>
  <c r="J15" i="40"/>
  <c r="K15" i="40"/>
  <c r="L15" i="40"/>
  <c r="M15" i="40"/>
  <c r="N15" i="40"/>
  <c r="C14" i="40"/>
  <c r="D14" i="40"/>
  <c r="E14" i="40"/>
  <c r="F14" i="40"/>
  <c r="G14" i="40"/>
  <c r="H14" i="40"/>
  <c r="I14" i="40"/>
  <c r="J14" i="40"/>
  <c r="K14" i="40"/>
  <c r="L14" i="40"/>
  <c r="M14" i="40"/>
  <c r="N14" i="40"/>
  <c r="C13" i="40"/>
  <c r="D13" i="40"/>
  <c r="E13" i="40"/>
  <c r="F13" i="40"/>
  <c r="G13" i="40"/>
  <c r="H13" i="40"/>
  <c r="I13" i="40"/>
  <c r="J13" i="40"/>
  <c r="K13" i="40"/>
  <c r="L13" i="40"/>
  <c r="M13" i="40"/>
  <c r="N13" i="40"/>
  <c r="C12" i="40"/>
  <c r="D12" i="40"/>
  <c r="E12" i="40"/>
  <c r="F12" i="40"/>
  <c r="G12" i="40"/>
  <c r="H12" i="40"/>
  <c r="I12" i="40"/>
  <c r="J12" i="40"/>
  <c r="K12" i="40"/>
  <c r="L12" i="40"/>
  <c r="M12" i="40"/>
  <c r="N12" i="40"/>
  <c r="C11" i="40"/>
  <c r="D11" i="40"/>
  <c r="E11" i="40"/>
  <c r="F11" i="40"/>
  <c r="G11" i="40"/>
  <c r="H11" i="40"/>
  <c r="I11" i="40"/>
  <c r="J11" i="40"/>
  <c r="K11" i="40"/>
  <c r="L11" i="40"/>
  <c r="M11" i="40"/>
  <c r="N11" i="40"/>
  <c r="C10" i="40"/>
  <c r="D10" i="40"/>
  <c r="E10" i="40"/>
  <c r="F10" i="40"/>
  <c r="G10" i="40"/>
  <c r="H10" i="40"/>
  <c r="I10" i="40"/>
  <c r="J10" i="40"/>
  <c r="K10" i="40"/>
  <c r="L10" i="40"/>
  <c r="M10" i="40"/>
  <c r="N10" i="40"/>
  <c r="C9" i="40"/>
  <c r="D9" i="40"/>
  <c r="E9" i="40"/>
  <c r="F9" i="40"/>
  <c r="G9" i="40"/>
  <c r="H9" i="40"/>
  <c r="I9" i="40"/>
  <c r="J9" i="40"/>
  <c r="K9" i="40"/>
  <c r="L9" i="40"/>
  <c r="M9" i="40"/>
  <c r="N9" i="40"/>
  <c r="B9" i="40"/>
  <c r="C8" i="40"/>
  <c r="D8" i="40"/>
  <c r="E8" i="40"/>
  <c r="F8" i="40"/>
  <c r="G8" i="40"/>
  <c r="H8" i="40"/>
  <c r="I8" i="40"/>
  <c r="J8" i="40"/>
  <c r="K8" i="40"/>
  <c r="L8" i="40"/>
  <c r="M8" i="40"/>
  <c r="N8" i="40"/>
  <c r="C7" i="40"/>
  <c r="D7" i="40"/>
  <c r="E7" i="40"/>
  <c r="F7" i="40"/>
  <c r="G7" i="40"/>
  <c r="H7" i="40"/>
  <c r="I7" i="40"/>
  <c r="J7" i="40"/>
  <c r="K7" i="40"/>
  <c r="L7" i="40"/>
  <c r="M7" i="40"/>
  <c r="N7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8" i="40"/>
  <c r="B7" i="40"/>
  <c r="C6" i="40"/>
  <c r="D6" i="40"/>
  <c r="E6" i="40"/>
  <c r="F6" i="40"/>
  <c r="G6" i="40"/>
  <c r="H6" i="40"/>
  <c r="I6" i="40"/>
  <c r="J6" i="40"/>
  <c r="K6" i="40"/>
  <c r="L6" i="40"/>
  <c r="M6" i="40"/>
  <c r="N6" i="40"/>
  <c r="B6" i="40"/>
  <c r="C5" i="40"/>
  <c r="D5" i="40"/>
  <c r="E5" i="40"/>
  <c r="F5" i="40"/>
  <c r="G5" i="40"/>
  <c r="H5" i="40"/>
  <c r="I5" i="40"/>
  <c r="J5" i="40"/>
  <c r="K5" i="40"/>
  <c r="L5" i="40"/>
  <c r="M5" i="40"/>
  <c r="N5" i="40"/>
  <c r="B5" i="40"/>
  <c r="C20" i="39"/>
  <c r="D20" i="39"/>
  <c r="E20" i="39"/>
  <c r="F20" i="39"/>
  <c r="G20" i="39"/>
  <c r="H20" i="39"/>
  <c r="I20" i="39"/>
  <c r="J20" i="39"/>
  <c r="K20" i="39"/>
  <c r="L20" i="39"/>
  <c r="M20" i="39"/>
  <c r="N20" i="39"/>
  <c r="B20" i="39"/>
  <c r="N19" i="39"/>
  <c r="C18" i="39"/>
  <c r="D18" i="39"/>
  <c r="E18" i="39"/>
  <c r="F18" i="39"/>
  <c r="G18" i="39"/>
  <c r="H18" i="39"/>
  <c r="I18" i="39"/>
  <c r="J18" i="39"/>
  <c r="K18" i="39"/>
  <c r="L18" i="39"/>
  <c r="M18" i="39"/>
  <c r="N18" i="39"/>
  <c r="B18" i="39"/>
  <c r="C16" i="39"/>
  <c r="D16" i="39"/>
  <c r="E16" i="39"/>
  <c r="F16" i="39"/>
  <c r="G16" i="39"/>
  <c r="H16" i="39"/>
  <c r="I16" i="39"/>
  <c r="J16" i="39"/>
  <c r="K16" i="39"/>
  <c r="L16" i="39"/>
  <c r="M16" i="39"/>
  <c r="N16" i="39"/>
  <c r="B16" i="39"/>
  <c r="C11" i="39"/>
  <c r="D11" i="39"/>
  <c r="E11" i="39"/>
  <c r="F11" i="39"/>
  <c r="G11" i="39"/>
  <c r="H11" i="39"/>
  <c r="I11" i="39"/>
  <c r="J11" i="39"/>
  <c r="K11" i="39"/>
  <c r="L11" i="39"/>
  <c r="M11" i="39"/>
  <c r="N11" i="39"/>
  <c r="B11" i="39"/>
  <c r="B10" i="39"/>
  <c r="C30" i="39"/>
  <c r="D30" i="39"/>
  <c r="E30" i="39"/>
  <c r="F30" i="39"/>
  <c r="G30" i="39"/>
  <c r="H30" i="39"/>
  <c r="I30" i="39"/>
  <c r="J30" i="39"/>
  <c r="K30" i="39"/>
  <c r="L30" i="39"/>
  <c r="M30" i="39"/>
  <c r="N30" i="39"/>
  <c r="B30" i="39"/>
  <c r="C41" i="39"/>
  <c r="D41" i="39"/>
  <c r="E41" i="39"/>
  <c r="F41" i="39"/>
  <c r="G41" i="39"/>
  <c r="H41" i="39"/>
  <c r="I41" i="39"/>
  <c r="J41" i="39"/>
  <c r="K41" i="39"/>
  <c r="L41" i="39"/>
  <c r="M41" i="39"/>
  <c r="N41" i="39"/>
  <c r="C40" i="39"/>
  <c r="D40" i="39"/>
  <c r="E40" i="39"/>
  <c r="F40" i="39"/>
  <c r="G40" i="39"/>
  <c r="H40" i="39"/>
  <c r="I40" i="39"/>
  <c r="J40" i="39"/>
  <c r="K40" i="39"/>
  <c r="L40" i="39"/>
  <c r="M40" i="39"/>
  <c r="N40" i="39"/>
  <c r="C39" i="39"/>
  <c r="D39" i="39"/>
  <c r="E39" i="39"/>
  <c r="F39" i="39"/>
  <c r="G39" i="39"/>
  <c r="H39" i="39"/>
  <c r="I39" i="39"/>
  <c r="J39" i="39"/>
  <c r="K39" i="39"/>
  <c r="L39" i="39"/>
  <c r="M39" i="39"/>
  <c r="N39" i="39"/>
  <c r="C38" i="39"/>
  <c r="D38" i="39"/>
  <c r="E38" i="39"/>
  <c r="F38" i="39"/>
  <c r="G38" i="39"/>
  <c r="H38" i="39"/>
  <c r="I38" i="39"/>
  <c r="J38" i="39"/>
  <c r="K38" i="39"/>
  <c r="L38" i="39"/>
  <c r="M38" i="39"/>
  <c r="N38" i="39"/>
  <c r="C37" i="39"/>
  <c r="D37" i="39"/>
  <c r="E37" i="39"/>
  <c r="F37" i="39"/>
  <c r="G37" i="39"/>
  <c r="H37" i="39"/>
  <c r="I37" i="39"/>
  <c r="J37" i="39"/>
  <c r="K37" i="39"/>
  <c r="L37" i="39"/>
  <c r="M37" i="39"/>
  <c r="N37" i="39"/>
  <c r="C36" i="39"/>
  <c r="D36" i="39"/>
  <c r="E36" i="39"/>
  <c r="F36" i="39"/>
  <c r="G36" i="39"/>
  <c r="H36" i="39"/>
  <c r="I36" i="39"/>
  <c r="J36" i="39"/>
  <c r="K36" i="39"/>
  <c r="L36" i="39"/>
  <c r="M36" i="39"/>
  <c r="N36" i="39"/>
  <c r="C35" i="39"/>
  <c r="D35" i="39"/>
  <c r="E35" i="39"/>
  <c r="F35" i="39"/>
  <c r="G35" i="39"/>
  <c r="H35" i="39"/>
  <c r="I35" i="39"/>
  <c r="J35" i="39"/>
  <c r="K35" i="39"/>
  <c r="L35" i="39"/>
  <c r="M35" i="39"/>
  <c r="N35" i="39"/>
  <c r="B35" i="39"/>
  <c r="B36" i="39"/>
  <c r="B37" i="39"/>
  <c r="B38" i="39"/>
  <c r="B39" i="39"/>
  <c r="B40" i="39"/>
  <c r="B41" i="39"/>
  <c r="C34" i="39"/>
  <c r="D34" i="39"/>
  <c r="E34" i="39"/>
  <c r="F34" i="39"/>
  <c r="G34" i="39"/>
  <c r="H34" i="39"/>
  <c r="I34" i="39"/>
  <c r="J34" i="39"/>
  <c r="K34" i="39"/>
  <c r="L34" i="39"/>
  <c r="M34" i="39"/>
  <c r="N34" i="39"/>
  <c r="C33" i="39"/>
  <c r="D33" i="39"/>
  <c r="E33" i="39"/>
  <c r="F33" i="39"/>
  <c r="G33" i="39"/>
  <c r="H33" i="39"/>
  <c r="I33" i="39"/>
  <c r="J33" i="39"/>
  <c r="K33" i="39"/>
  <c r="L33" i="39"/>
  <c r="M33" i="39"/>
  <c r="N33" i="39"/>
  <c r="B34" i="39"/>
  <c r="B33" i="39"/>
  <c r="C32" i="39"/>
  <c r="D32" i="39"/>
  <c r="E32" i="39"/>
  <c r="F32" i="39"/>
  <c r="G32" i="39"/>
  <c r="H32" i="39"/>
  <c r="I32" i="39"/>
  <c r="J32" i="39"/>
  <c r="K32" i="39"/>
  <c r="L32" i="39"/>
  <c r="M32" i="39"/>
  <c r="N32" i="39"/>
  <c r="B32" i="39"/>
  <c r="C31" i="39"/>
  <c r="D31" i="39"/>
  <c r="E31" i="39"/>
  <c r="F31" i="39"/>
  <c r="G31" i="39"/>
  <c r="H31" i="39"/>
  <c r="I31" i="39"/>
  <c r="J31" i="39"/>
  <c r="K31" i="39"/>
  <c r="L31" i="39"/>
  <c r="M31" i="39"/>
  <c r="N31" i="39"/>
  <c r="B31" i="39"/>
  <c r="C29" i="39"/>
  <c r="D29" i="39"/>
  <c r="E29" i="39"/>
  <c r="F29" i="39"/>
  <c r="G29" i="39"/>
  <c r="H29" i="39"/>
  <c r="I29" i="39"/>
  <c r="J29" i="39"/>
  <c r="K29" i="39"/>
  <c r="L29" i="39"/>
  <c r="M29" i="39"/>
  <c r="N29" i="39"/>
  <c r="B29" i="39"/>
  <c r="C28" i="39"/>
  <c r="D28" i="39"/>
  <c r="E28" i="39"/>
  <c r="F28" i="39"/>
  <c r="G28" i="39"/>
  <c r="H28" i="39"/>
  <c r="I28" i="39"/>
  <c r="J28" i="39"/>
  <c r="K28" i="39"/>
  <c r="L28" i="39"/>
  <c r="M28" i="39"/>
  <c r="N28" i="39"/>
  <c r="B28" i="39"/>
  <c r="C27" i="39"/>
  <c r="D27" i="39"/>
  <c r="E27" i="39"/>
  <c r="F27" i="39"/>
  <c r="G27" i="39"/>
  <c r="H27" i="39"/>
  <c r="I27" i="39"/>
  <c r="J27" i="39"/>
  <c r="K27" i="39"/>
  <c r="L27" i="39"/>
  <c r="M27" i="39"/>
  <c r="N27" i="39"/>
  <c r="B27" i="39"/>
  <c r="C26" i="39"/>
  <c r="D26" i="39"/>
  <c r="E26" i="39"/>
  <c r="F26" i="39"/>
  <c r="G26" i="39"/>
  <c r="H26" i="39"/>
  <c r="I26" i="39"/>
  <c r="J26" i="39"/>
  <c r="K26" i="39"/>
  <c r="L26" i="39"/>
  <c r="M26" i="39"/>
  <c r="N26" i="39"/>
  <c r="B26" i="39"/>
  <c r="C25" i="39"/>
  <c r="D25" i="39"/>
  <c r="E25" i="39"/>
  <c r="F25" i="39"/>
  <c r="G25" i="39"/>
  <c r="H25" i="39"/>
  <c r="I25" i="39"/>
  <c r="J25" i="39"/>
  <c r="K25" i="39"/>
  <c r="L25" i="39"/>
  <c r="M25" i="39"/>
  <c r="N25" i="39"/>
  <c r="B25" i="39"/>
  <c r="C24" i="39"/>
  <c r="D24" i="39"/>
  <c r="E24" i="39"/>
  <c r="F24" i="39"/>
  <c r="G24" i="39"/>
  <c r="H24" i="39"/>
  <c r="I24" i="39"/>
  <c r="J24" i="39"/>
  <c r="K24" i="39"/>
  <c r="L24" i="39"/>
  <c r="M24" i="39"/>
  <c r="N24" i="39"/>
  <c r="B24" i="39"/>
  <c r="C23" i="39"/>
  <c r="D23" i="39"/>
  <c r="E23" i="39"/>
  <c r="F23" i="39"/>
  <c r="G23" i="39"/>
  <c r="H23" i="39"/>
  <c r="I23" i="39"/>
  <c r="J23" i="39"/>
  <c r="K23" i="39"/>
  <c r="L23" i="39"/>
  <c r="M23" i="39"/>
  <c r="N23" i="39"/>
  <c r="B23" i="39"/>
  <c r="C22" i="39"/>
  <c r="D22" i="39"/>
  <c r="E22" i="39"/>
  <c r="F22" i="39"/>
  <c r="G22" i="39"/>
  <c r="H22" i="39"/>
  <c r="I22" i="39"/>
  <c r="J22" i="39"/>
  <c r="K22" i="39"/>
  <c r="L22" i="39"/>
  <c r="M22" i="39"/>
  <c r="N22" i="39"/>
  <c r="B22" i="39"/>
  <c r="C21" i="39"/>
  <c r="D21" i="39"/>
  <c r="E21" i="39"/>
  <c r="F21" i="39"/>
  <c r="G21" i="39"/>
  <c r="H21" i="39"/>
  <c r="I21" i="39"/>
  <c r="J21" i="39"/>
  <c r="K21" i="39"/>
  <c r="L21" i="39"/>
  <c r="M21" i="39"/>
  <c r="N21" i="39"/>
  <c r="B21" i="39"/>
  <c r="C19" i="39"/>
  <c r="D19" i="39"/>
  <c r="E19" i="39"/>
  <c r="F19" i="39"/>
  <c r="G19" i="39"/>
  <c r="H19" i="39"/>
  <c r="I19" i="39"/>
  <c r="J19" i="39"/>
  <c r="K19" i="39"/>
  <c r="L19" i="39"/>
  <c r="M19" i="39"/>
  <c r="B19" i="39"/>
  <c r="C17" i="39"/>
  <c r="D17" i="39"/>
  <c r="E17" i="39"/>
  <c r="F17" i="39"/>
  <c r="G17" i="39"/>
  <c r="H17" i="39"/>
  <c r="I17" i="39"/>
  <c r="J17" i="39"/>
  <c r="K17" i="39"/>
  <c r="L17" i="39"/>
  <c r="M17" i="39"/>
  <c r="N17" i="39"/>
  <c r="B17" i="39"/>
  <c r="C15" i="39"/>
  <c r="D15" i="39"/>
  <c r="E15" i="39"/>
  <c r="F15" i="39"/>
  <c r="G15" i="39"/>
  <c r="H15" i="39"/>
  <c r="I15" i="39"/>
  <c r="J15" i="39"/>
  <c r="K15" i="39"/>
  <c r="L15" i="39"/>
  <c r="M15" i="39"/>
  <c r="N15" i="39"/>
  <c r="B15" i="39"/>
  <c r="C14" i="39"/>
  <c r="D14" i="39"/>
  <c r="E14" i="39"/>
  <c r="F14" i="39"/>
  <c r="G14" i="39"/>
  <c r="H14" i="39"/>
  <c r="I14" i="39"/>
  <c r="J14" i="39"/>
  <c r="K14" i="39"/>
  <c r="L14" i="39"/>
  <c r="M14" i="39"/>
  <c r="N14" i="39"/>
  <c r="B14" i="39"/>
  <c r="C13" i="39"/>
  <c r="D13" i="39"/>
  <c r="E13" i="39"/>
  <c r="F13" i="39"/>
  <c r="G13" i="39"/>
  <c r="H13" i="39"/>
  <c r="I13" i="39"/>
  <c r="J13" i="39"/>
  <c r="K13" i="39"/>
  <c r="L13" i="39"/>
  <c r="M13" i="39"/>
  <c r="N13" i="39"/>
  <c r="B13" i="39"/>
  <c r="C12" i="39"/>
  <c r="D12" i="39"/>
  <c r="E12" i="39"/>
  <c r="F12" i="39"/>
  <c r="G12" i="39"/>
  <c r="H12" i="39"/>
  <c r="I12" i="39"/>
  <c r="J12" i="39"/>
  <c r="K12" i="39"/>
  <c r="L12" i="39"/>
  <c r="M12" i="39"/>
  <c r="N12" i="39"/>
  <c r="B12" i="39"/>
  <c r="C10" i="39"/>
  <c r="D10" i="39"/>
  <c r="E10" i="39"/>
  <c r="F10" i="39"/>
  <c r="G10" i="39"/>
  <c r="H10" i="39"/>
  <c r="I10" i="39"/>
  <c r="J10" i="39"/>
  <c r="K10" i="39"/>
  <c r="L10" i="39"/>
  <c r="M10" i="39"/>
  <c r="N10" i="39"/>
  <c r="C9" i="39"/>
  <c r="D9" i="39"/>
  <c r="E9" i="39"/>
  <c r="F9" i="39"/>
  <c r="G9" i="39"/>
  <c r="H9" i="39"/>
  <c r="I9" i="39"/>
  <c r="J9" i="39"/>
  <c r="K9" i="39"/>
  <c r="L9" i="39"/>
  <c r="M9" i="39"/>
  <c r="N9" i="39"/>
  <c r="B9" i="39"/>
  <c r="C8" i="39"/>
  <c r="D8" i="39"/>
  <c r="E8" i="39"/>
  <c r="F8" i="39"/>
  <c r="G8" i="39"/>
  <c r="H8" i="39"/>
  <c r="I8" i="39"/>
  <c r="J8" i="39"/>
  <c r="K8" i="39"/>
  <c r="L8" i="39"/>
  <c r="M8" i="39"/>
  <c r="N8" i="39"/>
  <c r="B8" i="39"/>
  <c r="C7" i="39"/>
  <c r="D7" i="39"/>
  <c r="E7" i="39"/>
  <c r="F7" i="39"/>
  <c r="G7" i="39"/>
  <c r="H7" i="39"/>
  <c r="I7" i="39"/>
  <c r="J7" i="39"/>
  <c r="K7" i="39"/>
  <c r="L7" i="39"/>
  <c r="M7" i="39"/>
  <c r="N7" i="39"/>
  <c r="B7" i="39"/>
  <c r="C6" i="39"/>
  <c r="D6" i="39"/>
  <c r="E6" i="39"/>
  <c r="F6" i="39"/>
  <c r="G6" i="39"/>
  <c r="H6" i="39"/>
  <c r="I6" i="39"/>
  <c r="J6" i="39"/>
  <c r="K6" i="39"/>
  <c r="L6" i="39"/>
  <c r="M6" i="39"/>
  <c r="N6" i="39"/>
  <c r="B6" i="39"/>
  <c r="C5" i="39"/>
  <c r="D5" i="39"/>
  <c r="E5" i="39"/>
  <c r="F5" i="39"/>
  <c r="G5" i="39"/>
  <c r="H5" i="39"/>
  <c r="I5" i="39"/>
  <c r="J5" i="39"/>
  <c r="K5" i="39"/>
  <c r="L5" i="39"/>
  <c r="M5" i="39"/>
  <c r="N5" i="39"/>
  <c r="B5" i="39"/>
  <c r="K42" i="41" l="1"/>
  <c r="C42" i="41"/>
  <c r="O44" i="41" s="1"/>
  <c r="D42" i="43"/>
  <c r="B42" i="41"/>
  <c r="H42" i="42"/>
  <c r="G42" i="43"/>
  <c r="H42" i="43"/>
  <c r="H43" i="43" s="1"/>
  <c r="L42" i="41"/>
  <c r="L43" i="41" s="1"/>
  <c r="D42" i="41"/>
  <c r="G42" i="41"/>
  <c r="H42" i="41"/>
  <c r="I42" i="41"/>
  <c r="B42" i="43"/>
  <c r="K42" i="43"/>
  <c r="G42" i="42"/>
  <c r="D42" i="40"/>
  <c r="K42" i="39"/>
  <c r="L42" i="39"/>
  <c r="H42" i="39"/>
  <c r="K42" i="42"/>
  <c r="L43" i="42" s="1"/>
  <c r="C42" i="42"/>
  <c r="O44" i="42" s="1"/>
  <c r="B42" i="39"/>
  <c r="G42" i="39"/>
  <c r="C42" i="39"/>
  <c r="O44" i="39" s="1"/>
  <c r="L42" i="43"/>
  <c r="B42" i="42"/>
  <c r="I42" i="39"/>
  <c r="I43" i="39" s="1"/>
  <c r="E42" i="39"/>
  <c r="D42" i="39"/>
  <c r="B42" i="40"/>
  <c r="L42" i="40"/>
  <c r="H42" i="40"/>
  <c r="C42" i="43"/>
  <c r="O44" i="43" s="1"/>
  <c r="I42" i="40"/>
  <c r="E42" i="40"/>
  <c r="M42" i="39"/>
  <c r="K42" i="40"/>
  <c r="M42" i="40"/>
  <c r="M42" i="41"/>
  <c r="E42" i="41"/>
  <c r="N42" i="41"/>
  <c r="J42" i="41"/>
  <c r="F42" i="41"/>
  <c r="C43" i="41"/>
  <c r="E42" i="42"/>
  <c r="E43" i="42" s="1"/>
  <c r="M42" i="42"/>
  <c r="M43" i="42" s="1"/>
  <c r="I42" i="42"/>
  <c r="I43" i="42" s="1"/>
  <c r="N42" i="42"/>
  <c r="J42" i="42"/>
  <c r="F42" i="42"/>
  <c r="M42" i="43"/>
  <c r="E42" i="43"/>
  <c r="I42" i="43"/>
  <c r="N42" i="43"/>
  <c r="J42" i="43"/>
  <c r="F42" i="43"/>
  <c r="C42" i="40"/>
  <c r="O44" i="40" s="1"/>
  <c r="G42" i="40"/>
  <c r="N42" i="40"/>
  <c r="J42" i="40"/>
  <c r="F42" i="40"/>
  <c r="N42" i="39"/>
  <c r="J42" i="39"/>
  <c r="F42" i="39"/>
  <c r="D43" i="41" l="1"/>
  <c r="G43" i="42"/>
  <c r="I43" i="43"/>
  <c r="E43" i="43"/>
  <c r="D43" i="43"/>
  <c r="I43" i="41"/>
  <c r="J43" i="41"/>
  <c r="N44" i="41"/>
  <c r="O43" i="41" s="1"/>
  <c r="H43" i="42"/>
  <c r="H43" i="41"/>
  <c r="C43" i="40"/>
  <c r="E43" i="41"/>
  <c r="G43" i="41"/>
  <c r="M43" i="41"/>
  <c r="L43" i="43"/>
  <c r="N44" i="40"/>
  <c r="O43" i="40" s="1"/>
  <c r="N44" i="42"/>
  <c r="O43" i="42" s="1"/>
  <c r="C43" i="42"/>
  <c r="L43" i="39"/>
  <c r="M43" i="39"/>
  <c r="I43" i="40"/>
  <c r="C43" i="39"/>
  <c r="M43" i="40"/>
  <c r="K43" i="42"/>
  <c r="E43" i="40"/>
  <c r="M43" i="43"/>
  <c r="D43" i="42"/>
  <c r="J43" i="39"/>
  <c r="F43" i="39"/>
  <c r="H43" i="39"/>
  <c r="E43" i="39"/>
  <c r="D43" i="39"/>
  <c r="H43" i="40"/>
  <c r="L43" i="40"/>
  <c r="G43" i="40"/>
  <c r="G43" i="39"/>
  <c r="K43" i="40"/>
  <c r="C43" i="43"/>
  <c r="K43" i="39"/>
  <c r="N44" i="39"/>
  <c r="O43" i="39" s="1"/>
  <c r="N43" i="41"/>
  <c r="K43" i="41"/>
  <c r="F43" i="41"/>
  <c r="F43" i="42"/>
  <c r="J43" i="42"/>
  <c r="F43" i="43"/>
  <c r="J43" i="43"/>
  <c r="K43" i="43"/>
  <c r="N44" i="43"/>
  <c r="O43" i="43" s="1"/>
  <c r="G43" i="43"/>
  <c r="D43" i="40"/>
  <c r="N43" i="40"/>
  <c r="J43" i="40"/>
  <c r="F43" i="40"/>
  <c r="N43" i="42" l="1"/>
  <c r="N43" i="43"/>
  <c r="N43" i="39"/>
  <c r="Q6" i="40"/>
  <c r="Q6" i="43"/>
  <c r="Q6" i="42"/>
  <c r="Q6" i="41"/>
  <c r="Q7" i="40"/>
  <c r="Q7" i="43"/>
  <c r="Q7" i="42"/>
  <c r="Q7" i="41"/>
  <c r="Q8" i="40"/>
  <c r="Q8" i="43"/>
  <c r="Q8" i="42"/>
  <c r="Q8" i="41"/>
  <c r="Q9" i="40"/>
  <c r="Q9" i="42"/>
  <c r="Q9" i="41"/>
  <c r="Q12" i="40"/>
  <c r="Q12" i="43"/>
  <c r="Q12" i="42"/>
  <c r="Q12" i="41"/>
  <c r="Q13" i="40"/>
  <c r="Q13" i="43"/>
  <c r="Q13" i="42"/>
  <c r="Q13" i="41"/>
  <c r="Q14" i="40"/>
  <c r="Q14" i="43"/>
  <c r="Q14" i="42"/>
  <c r="Q14" i="41"/>
  <c r="Q15" i="40"/>
  <c r="Q15" i="43"/>
  <c r="Q15" i="42"/>
  <c r="Q15" i="41"/>
  <c r="Q17" i="40"/>
  <c r="Q17" i="43"/>
  <c r="Q17" i="42"/>
  <c r="Q17" i="41"/>
  <c r="Q19" i="40"/>
  <c r="Q19" i="43"/>
  <c r="Q19" i="42"/>
  <c r="Q19" i="41"/>
  <c r="Q21" i="40"/>
  <c r="Q21" i="43"/>
  <c r="Q21" i="42"/>
  <c r="Q21" i="41"/>
  <c r="Q22" i="40"/>
  <c r="Q22" i="42"/>
  <c r="Q22" i="41"/>
  <c r="Q23" i="40"/>
  <c r="Q23" i="43"/>
  <c r="Q23" i="42"/>
  <c r="Q23" i="41"/>
  <c r="Q24" i="40"/>
  <c r="Q24" i="43"/>
  <c r="Q24" i="42"/>
  <c r="Q24" i="41"/>
  <c r="Q25" i="40"/>
  <c r="Q25" i="43"/>
  <c r="Q25" i="42"/>
  <c r="Q25" i="41"/>
  <c r="Q26" i="40"/>
  <c r="Q26" i="43"/>
  <c r="Q26" i="42"/>
  <c r="Q26" i="41"/>
  <c r="Q27" i="40"/>
  <c r="Q27" i="42"/>
  <c r="Q27" i="41"/>
  <c r="Q28" i="40"/>
  <c r="Q28" i="43"/>
  <c r="Q28" i="42"/>
  <c r="Q28" i="41"/>
  <c r="Q29" i="40"/>
  <c r="Q29" i="43"/>
  <c r="Q29" i="42"/>
  <c r="Q29" i="41"/>
  <c r="Q31" i="40"/>
  <c r="Q31" i="43"/>
  <c r="Q31" i="42"/>
  <c r="Q31" i="41"/>
  <c r="Q32" i="40"/>
  <c r="Q32" i="42"/>
  <c r="Q32" i="41"/>
  <c r="Q33" i="40"/>
  <c r="Q33" i="43"/>
  <c r="Q33" i="42"/>
  <c r="Q33" i="41"/>
  <c r="Q34" i="40"/>
  <c r="Q34" i="42"/>
  <c r="Q34" i="41"/>
  <c r="Q35" i="40"/>
  <c r="Q35" i="43"/>
  <c r="Q35" i="42"/>
  <c r="Q35" i="41"/>
  <c r="Q36" i="40"/>
  <c r="Q36" i="43"/>
  <c r="Q36" i="42"/>
  <c r="Q36" i="41"/>
  <c r="Q37" i="40"/>
  <c r="Q37" i="43"/>
  <c r="Q37" i="42"/>
  <c r="Q37" i="41"/>
  <c r="Q38" i="40"/>
  <c r="Q38" i="43"/>
  <c r="Q38" i="42"/>
  <c r="Q38" i="41"/>
  <c r="Q39" i="40"/>
  <c r="Q39" i="43"/>
  <c r="Q39" i="42"/>
  <c r="Q39" i="41"/>
  <c r="Q40" i="40"/>
  <c r="Q40" i="42"/>
  <c r="Q40" i="41"/>
  <c r="Q10" i="40"/>
  <c r="Q10" i="43"/>
  <c r="Q10" i="42"/>
  <c r="Q10" i="41"/>
  <c r="Q18" i="40"/>
  <c r="Q18" i="42"/>
  <c r="Q18" i="41"/>
  <c r="Q16" i="40"/>
  <c r="Q16" i="42"/>
  <c r="Q16" i="41"/>
  <c r="Q20" i="40"/>
  <c r="Q20" i="43"/>
  <c r="Q20" i="42"/>
  <c r="Q20" i="41"/>
  <c r="Q30" i="40"/>
  <c r="Q30" i="42"/>
  <c r="Q30" i="41"/>
  <c r="Q41" i="40"/>
  <c r="Q41" i="42"/>
  <c r="Q41" i="41"/>
  <c r="Q5" i="40"/>
  <c r="Q5" i="42"/>
  <c r="Q5" i="41"/>
  <c r="Q6" i="39"/>
  <c r="Q7" i="39"/>
  <c r="Q8" i="39"/>
  <c r="Q9" i="39"/>
  <c r="Q12" i="39"/>
  <c r="Q13" i="39"/>
  <c r="Q14" i="39"/>
  <c r="Q15" i="39"/>
  <c r="Q17" i="39"/>
  <c r="Q19" i="39"/>
  <c r="Q21" i="39"/>
  <c r="Q22" i="39"/>
  <c r="Q23" i="39"/>
  <c r="Q24" i="39"/>
  <c r="Q25" i="39"/>
  <c r="Q26" i="39"/>
  <c r="Q27" i="39"/>
  <c r="Q28" i="39"/>
  <c r="Q29" i="39"/>
  <c r="Q31" i="39"/>
  <c r="Q32" i="39"/>
  <c r="Q33" i="39"/>
  <c r="Q34" i="39"/>
  <c r="Q35" i="39"/>
  <c r="Q36" i="39"/>
  <c r="Q37" i="39"/>
  <c r="Q38" i="39"/>
  <c r="Q39" i="39"/>
  <c r="Q40" i="39"/>
  <c r="Q18" i="39"/>
  <c r="Q16" i="39"/>
  <c r="Q20" i="39"/>
  <c r="Q30" i="39"/>
  <c r="Q41" i="39"/>
  <c r="Q5" i="39"/>
  <c r="P6" i="40"/>
  <c r="P6" i="43"/>
  <c r="P6" i="42"/>
  <c r="P6" i="41"/>
  <c r="P7" i="40"/>
  <c r="P7" i="43"/>
  <c r="P7" i="42"/>
  <c r="P7" i="41"/>
  <c r="P8" i="40"/>
  <c r="P8" i="43"/>
  <c r="P8" i="42"/>
  <c r="P8" i="41"/>
  <c r="P9" i="40"/>
  <c r="P9" i="42"/>
  <c r="P9" i="41"/>
  <c r="P12" i="40"/>
  <c r="P12" i="43"/>
  <c r="P12" i="42"/>
  <c r="P12" i="41"/>
  <c r="P13" i="40"/>
  <c r="P13" i="43"/>
  <c r="P13" i="42"/>
  <c r="P13" i="41"/>
  <c r="P14" i="40"/>
  <c r="P14" i="43"/>
  <c r="P14" i="42"/>
  <c r="P14" i="41"/>
  <c r="P15" i="40"/>
  <c r="P15" i="43"/>
  <c r="P15" i="42"/>
  <c r="P15" i="41"/>
  <c r="P17" i="40"/>
  <c r="P17" i="43"/>
  <c r="P17" i="42"/>
  <c r="P17" i="41"/>
  <c r="P19" i="40"/>
  <c r="P19" i="43"/>
  <c r="P19" i="42"/>
  <c r="P19" i="41"/>
  <c r="P21" i="40"/>
  <c r="P21" i="43"/>
  <c r="P21" i="42"/>
  <c r="P21" i="41"/>
  <c r="P22" i="40"/>
  <c r="P22" i="42"/>
  <c r="P22" i="41"/>
  <c r="P23" i="40"/>
  <c r="P23" i="43"/>
  <c r="P23" i="42"/>
  <c r="P23" i="41"/>
  <c r="P24" i="40"/>
  <c r="P24" i="43"/>
  <c r="P24" i="42"/>
  <c r="P24" i="41"/>
  <c r="P25" i="40"/>
  <c r="P25" i="43"/>
  <c r="P25" i="42"/>
  <c r="P25" i="41"/>
  <c r="P26" i="40"/>
  <c r="P26" i="43"/>
  <c r="P26" i="42"/>
  <c r="P26" i="41"/>
  <c r="P27" i="40"/>
  <c r="P27" i="42"/>
  <c r="P27" i="41"/>
  <c r="P28" i="40"/>
  <c r="P28" i="43"/>
  <c r="P28" i="42"/>
  <c r="P28" i="41"/>
  <c r="P29" i="40"/>
  <c r="P29" i="43"/>
  <c r="P29" i="42"/>
  <c r="P29" i="41"/>
  <c r="P31" i="40"/>
  <c r="P31" i="43"/>
  <c r="P31" i="42"/>
  <c r="P31" i="41"/>
  <c r="P32" i="40"/>
  <c r="P32" i="42"/>
  <c r="P32" i="41"/>
  <c r="P33" i="40"/>
  <c r="P33" i="43"/>
  <c r="P33" i="42"/>
  <c r="P33" i="41"/>
  <c r="P34" i="40"/>
  <c r="P34" i="42"/>
  <c r="P34" i="41"/>
  <c r="P35" i="40"/>
  <c r="P35" i="43"/>
  <c r="P35" i="42"/>
  <c r="P35" i="41"/>
  <c r="P36" i="40"/>
  <c r="P36" i="43"/>
  <c r="P36" i="42"/>
  <c r="P36" i="41"/>
  <c r="P37" i="40"/>
  <c r="P37" i="43"/>
  <c r="P37" i="42"/>
  <c r="P37" i="41"/>
  <c r="P38" i="40"/>
  <c r="P38" i="43"/>
  <c r="P38" i="42"/>
  <c r="P38" i="41"/>
  <c r="P39" i="40"/>
  <c r="P39" i="43"/>
  <c r="P39" i="42"/>
  <c r="P39" i="41"/>
  <c r="P40" i="40"/>
  <c r="P40" i="42"/>
  <c r="P40" i="41"/>
  <c r="P10" i="40"/>
  <c r="P10" i="43"/>
  <c r="P10" i="42"/>
  <c r="P10" i="41"/>
  <c r="P18" i="40"/>
  <c r="P18" i="42"/>
  <c r="P18" i="41"/>
  <c r="P16" i="40"/>
  <c r="P16" i="42"/>
  <c r="P16" i="41"/>
  <c r="P20" i="40"/>
  <c r="P20" i="43"/>
  <c r="P20" i="42"/>
  <c r="P20" i="41"/>
  <c r="P30" i="40"/>
  <c r="P30" i="42"/>
  <c r="P30" i="41"/>
  <c r="P41" i="40"/>
  <c r="P41" i="42"/>
  <c r="P41" i="41"/>
  <c r="P5" i="40"/>
  <c r="P5" i="42"/>
  <c r="P5" i="41"/>
  <c r="P6" i="39"/>
  <c r="P7" i="39"/>
  <c r="P8" i="39"/>
  <c r="P9" i="39"/>
  <c r="P12" i="39"/>
  <c r="P13" i="39"/>
  <c r="P14" i="39"/>
  <c r="P15" i="39"/>
  <c r="P17" i="39"/>
  <c r="P19" i="39"/>
  <c r="P21" i="39"/>
  <c r="P22" i="39"/>
  <c r="P23" i="39"/>
  <c r="P24" i="39"/>
  <c r="P25" i="39"/>
  <c r="P26" i="39"/>
  <c r="P27" i="39"/>
  <c r="P28" i="39"/>
  <c r="P29" i="39"/>
  <c r="P31" i="39"/>
  <c r="P32" i="39"/>
  <c r="P33" i="39"/>
  <c r="P34" i="39"/>
  <c r="P35" i="39"/>
  <c r="P36" i="39"/>
  <c r="P37" i="39"/>
  <c r="P38" i="39"/>
  <c r="P39" i="39"/>
  <c r="P40" i="39"/>
  <c r="P18" i="39"/>
  <c r="P16" i="39"/>
  <c r="P20" i="39"/>
  <c r="P30" i="39"/>
  <c r="P41" i="39"/>
  <c r="P5" i="39"/>
  <c r="P10" i="39" l="1"/>
  <c r="Q10" i="39"/>
</calcChain>
</file>

<file path=xl/sharedStrings.xml><?xml version="1.0" encoding="utf-8"?>
<sst xmlns="http://schemas.openxmlformats.org/spreadsheetml/2006/main" count="761" uniqueCount="122">
  <si>
    <t>Air fare charg.for specified routes single journey</t>
  </si>
  <si>
    <t>Journey by motorcycle (okada) per drop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</si>
  <si>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</si>
  <si>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</si>
  <si>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</si>
  <si>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</si>
  <si>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</si>
  <si>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</si>
  <si>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</si>
  <si>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</si>
  <si>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</si>
  <si>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</si>
  <si>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</si>
  <si>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</si>
  <si>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</si>
  <si>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</si>
  <si>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</si>
  <si>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</si>
  <si>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</si>
  <si>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</si>
  <si>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</si>
  <si>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</si>
  <si>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</si>
  <si>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</si>
  <si>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</si>
  <si>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</si>
  <si>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</si>
  <si>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</si>
  <si>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</si>
  <si>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</si>
  <si>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</si>
  <si>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</si>
  <si>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</si>
  <si>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</si>
  <si>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</si>
  <si>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</si>
  <si>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</si>
  <si>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</si>
  <si>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</si>
  <si>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</si>
  <si>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</t>
  </si>
  <si>
    <t>Month on Month</t>
  </si>
  <si>
    <t xml:space="preserve">AVERAGE TRANSPORT FARE BY CATEGORY NGN </t>
  </si>
  <si>
    <t>Bus journey within  city , per  drop constant  route</t>
  </si>
  <si>
    <t>Bus journey intercity, state route, charg. per drop</t>
  </si>
  <si>
    <t>Water transport : water way passenger  transport</t>
  </si>
  <si>
    <t xml:space="preserve">AVERAGE TRANSPORT FARE BY STATE AND CATEGORY NGN 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</si>
  <si>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</si>
  <si>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</si>
  <si>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</si>
  <si>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</si>
  <si>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</si>
  <si>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</si>
  <si>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</si>
  <si>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</si>
  <si>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</si>
  <si>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</si>
  <si>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</si>
  <si>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</si>
  <si>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</si>
  <si>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</si>
  <si>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</si>
  <si>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</si>
  <si>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</si>
  <si>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</si>
  <si>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</si>
  <si>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</si>
  <si>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</si>
  <si>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</si>
  <si>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</si>
  <si>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</si>
  <si>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</si>
  <si>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</si>
  <si>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</si>
  <si>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</si>
  <si>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</si>
  <si>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</si>
  <si>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</si>
  <si>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</si>
  <si>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</si>
  <si>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</si>
  <si>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</si>
  <si>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</si>
  <si>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</si>
  <si>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</si>
  <si>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Year-on-Year %</t>
  </si>
  <si>
    <t>Month-on-Month %</t>
  </si>
  <si>
    <t>STATES' AVERAGE NGN</t>
  </si>
  <si>
    <t>Bus journey within  city , per  drop constant  rou</t>
  </si>
  <si>
    <t>Bus journey intercity, state route, charg. per per</t>
  </si>
  <si>
    <t>Water transport : water way passenger  transportat</t>
  </si>
  <si>
    <t>BORNO</t>
  </si>
  <si>
    <t>YOBE</t>
  </si>
  <si>
    <t>CROSS RIVER</t>
  </si>
  <si>
    <t>ADAMAWA</t>
  </si>
  <si>
    <t>ABIA</t>
  </si>
  <si>
    <t>EBONYI</t>
  </si>
  <si>
    <t>KATSINA</t>
  </si>
  <si>
    <t>PLATEAU</t>
  </si>
  <si>
    <t>EKITI</t>
  </si>
  <si>
    <t>KADUNA</t>
  </si>
  <si>
    <t>EDO</t>
  </si>
  <si>
    <t>DELTA</t>
  </si>
  <si>
    <t>GOMBE</t>
  </si>
  <si>
    <t>KEBBI</t>
  </si>
  <si>
    <t>Feb 2016-Feb 2017</t>
  </si>
  <si>
    <t>Jan 2017-Feb 2017</t>
  </si>
  <si>
    <t>Feb 2016-Feb 2017 %</t>
  </si>
  <si>
    <t>Jan 2017-Feb 2017 %</t>
  </si>
  <si>
    <t>STATES WITH HIGHEST BUS JOURNEY FARE WITHIN CITY  IN FEB 2017</t>
  </si>
  <si>
    <t>STATES WITH LOWEST BUS JOURNEY FARE WITHIN CITY IN FEB 2017</t>
  </si>
  <si>
    <t>FEBRUARY 2017</t>
  </si>
  <si>
    <t>NIGER</t>
  </si>
  <si>
    <t>STATES WITH HIGHEST BUS JOURNEY FARE INTERCITY WITHIN STATE IN FEB 2017</t>
  </si>
  <si>
    <t>KANO</t>
  </si>
  <si>
    <t>STATES WITH LOWEST BUS JOURNEY FARE INTERCITY WITHIN STATE IN FEB 2017</t>
  </si>
  <si>
    <t>STATES WITH HIGHEST MOTOCYLCLE(OKADA) JOURNEY FARE  IN FEB 2017</t>
  </si>
  <si>
    <t>STATES WITH LOWEST BUS JOURNEY FARE MOTOCYLCLE(OKADA) JOURNEY FARE  IN FEB 2017</t>
  </si>
  <si>
    <t>RIVERS</t>
  </si>
  <si>
    <t>ZAMFARA</t>
  </si>
  <si>
    <t>BAYELSA</t>
  </si>
  <si>
    <t>CEOSS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</si>
</sst>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1" fillId="0" borderId="0" xfId="1" applyNumberFormat="1" applyFill="1" applyBorder="1"/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0" fontId="5" fillId="0" borderId="0" xfId="0" applyFont="1"/>
    <xf numFmtId="2" fontId="6" fillId="0" borderId="1" xfId="2" applyNumberFormat="1" applyFont="1" applyFill="1" applyBorder="1" applyAlignment="1">
      <alignment horizontal="center" wrapText="1"/>
    </xf>
    <xf numFmtId="2" fontId="5" fillId="0" borderId="0" xfId="0" applyNumberFormat="1" applyFont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0" fontId="8" fillId="0" borderId="0" xfId="0" applyFont="1"/>
    <xf numFmtId="49" fontId="8" fillId="0" borderId="0" xfId="0" applyNumberFormat="1" applyFont="1"/>
    <xf numFmtId="0" fontId="9" fillId="0" borderId="0" xfId="0" applyFont="1"/>
    <xf numFmtId="49" fontId="9" fillId="0" borderId="0" xfId="0" applyNumberFormat="1" applyFont="1"/>
    <xf numFmtId="17" fontId="10" fillId="3" borderId="2" xfId="4" applyNumberFormat="1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43" fontId="0" fillId="0" borderId="0" xfId="3" applyFont="1"/>
    <xf numFmtId="2" fontId="0" fillId="0" borderId="0" xfId="0" applyNumberFormat="1" applyAlignment="1">
      <alignment horizontal="center"/>
    </xf>
    <xf numFmtId="2" fontId="2" fillId="0" borderId="1" xfId="1" applyNumberFormat="1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6" fillId="4" borderId="3" xfId="2" applyFont="1" applyFill="1" applyBorder="1" applyAlignment="1">
      <alignment horizontal="left" wrapText="1"/>
    </xf>
    <xf numFmtId="2" fontId="5" fillId="4" borderId="0" xfId="0" applyNumberFormat="1" applyFont="1" applyFill="1"/>
    <xf numFmtId="0" fontId="5" fillId="4" borderId="0" xfId="0" applyFont="1" applyFill="1"/>
    <xf numFmtId="43" fontId="5" fillId="4" borderId="0" xfId="3" applyFont="1" applyFill="1"/>
    <xf numFmtId="0" fontId="5" fillId="4" borderId="0" xfId="0" applyFont="1" applyFill="1" applyAlignment="1">
      <alignment horizontal="center"/>
    </xf>
    <xf numFmtId="0" fontId="12" fillId="4" borderId="1" xfId="2" applyFont="1" applyFill="1" applyBorder="1" applyAlignment="1">
      <alignment horizontal="center" wrapText="1"/>
    </xf>
    <xf numFmtId="0" fontId="11" fillId="4" borderId="0" xfId="0" applyFont="1" applyFill="1" applyAlignment="1">
      <alignment horizontal="center"/>
    </xf>
    <xf numFmtId="2" fontId="5" fillId="4" borderId="0" xfId="0" applyNumberFormat="1" applyFont="1" applyFill="1" applyAlignment="1">
      <alignment horizontal="center"/>
    </xf>
    <xf numFmtId="43" fontId="5" fillId="4" borderId="0" xfId="3" applyFont="1" applyFill="1" applyAlignment="1">
      <alignment horizontal="center"/>
    </xf>
    <xf numFmtId="0" fontId="10" fillId="3" borderId="2" xfId="2" applyFont="1" applyFill="1" applyBorder="1" applyAlignment="1">
      <alignment horizontal="center"/>
    </xf>
    <xf numFmtId="17" fontId="10" fillId="3" borderId="6" xfId="4" applyNumberFormat="1" applyFont="1" applyFill="1" applyBorder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horizontal="center"/>
    </xf>
    <xf numFmtId="0" fontId="13" fillId="0" borderId="1" xfId="5" applyFont="1" applyFill="1" applyBorder="1" applyAlignment="1">
      <alignment wrapText="1"/>
    </xf>
    <xf numFmtId="2" fontId="4" fillId="0" borderId="0" xfId="0" applyNumberFormat="1" applyFont="1"/>
    <xf numFmtId="2" fontId="14" fillId="0" borderId="0" xfId="0" applyNumberFormat="1" applyFont="1" applyAlignment="1">
      <alignment horizontal="center"/>
    </xf>
    <xf numFmtId="0" fontId="4" fillId="0" borderId="0" xfId="0" applyFont="1"/>
    <xf numFmtId="2" fontId="2" fillId="0" borderId="5" xfId="2" applyNumberFormat="1" applyFont="1" applyFill="1" applyBorder="1" applyAlignment="1">
      <alignment horizontal="right" wrapText="1"/>
    </xf>
    <xf numFmtId="0" fontId="15" fillId="0" borderId="1" xfId="5" applyFont="1" applyFill="1" applyBorder="1" applyAlignment="1">
      <alignment wrapText="1"/>
    </xf>
    <xf numFmtId="2" fontId="3" fillId="0" borderId="0" xfId="0" applyNumberFormat="1" applyFont="1"/>
    <xf numFmtId="0" fontId="3" fillId="0" borderId="0" xfId="0" applyFont="1"/>
    <xf numFmtId="0" fontId="6" fillId="5" borderId="3" xfId="2" applyFont="1" applyFill="1" applyBorder="1" applyAlignment="1">
      <alignment horizontal="left" wrapText="1"/>
    </xf>
    <xf numFmtId="0" fontId="5" fillId="5" borderId="0" xfId="0" applyFont="1" applyFill="1"/>
    <xf numFmtId="43" fontId="5" fillId="5" borderId="0" xfId="3" applyFont="1" applyFill="1"/>
    <xf numFmtId="43" fontId="5" fillId="5" borderId="0" xfId="3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Border="1"/>
    <xf numFmtId="0" fontId="6" fillId="6" borderId="3" xfId="2" applyFont="1" applyFill="1" applyBorder="1" applyAlignment="1">
      <alignment horizontal="left" wrapText="1"/>
    </xf>
    <xf numFmtId="0" fontId="5" fillId="6" borderId="0" xfId="0" applyFont="1" applyFill="1"/>
    <xf numFmtId="43" fontId="5" fillId="6" borderId="0" xfId="3" applyFont="1" applyFill="1"/>
    <xf numFmtId="0" fontId="5" fillId="6" borderId="0" xfId="0" applyFont="1" applyFill="1" applyAlignment="1">
      <alignment horizontal="center"/>
    </xf>
    <xf numFmtId="0" fontId="16" fillId="0" borderId="1" xfId="5" applyFont="1" applyFill="1" applyBorder="1" applyAlignment="1">
      <alignment wrapText="1"/>
    </xf>
    <xf numFmtId="2" fontId="17" fillId="0" borderId="0" xfId="0" applyNumberFormat="1" applyFont="1" applyFill="1"/>
    <xf numFmtId="2" fontId="18" fillId="0" borderId="0" xfId="0" applyNumberFormat="1" applyFont="1" applyFill="1" applyAlignment="1">
      <alignment horizontal="center"/>
    </xf>
    <xf numFmtId="0" fontId="17" fillId="0" borderId="0" xfId="0" applyFont="1" applyFill="1"/>
    <xf numFmtId="17" fontId="2" fillId="2" borderId="0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0" borderId="0" xfId="1" applyNumberFormat="1" applyFont="1" applyFill="1" applyBorder="1"/>
    <xf numFmtId="2" fontId="0" fillId="0" borderId="0" xfId="0" applyNumberFormat="1" applyFont="1" applyFill="1" applyAlignment="1">
      <alignment horizontal="center"/>
    </xf>
    <xf numFmtId="43" fontId="3" fillId="0" borderId="0" xfId="3" applyFont="1" applyFill="1" applyAlignment="1">
      <alignment horizontal="center"/>
    </xf>
    <xf numFmtId="0" fontId="0" fillId="0" borderId="0" xfId="0" applyFont="1" applyFill="1"/>
    <xf numFmtId="17" fontId="2" fillId="0" borderId="2" xfId="1" applyNumberFormat="1" applyFont="1" applyFill="1" applyBorder="1" applyAlignment="1">
      <alignment horizontal="center"/>
    </xf>
    <xf numFmtId="2" fontId="1" fillId="0" borderId="0" xfId="1" applyNumberFormat="1" applyFont="1" applyFill="1"/>
    <xf numFmtId="0" fontId="19" fillId="0" borderId="0" xfId="0" applyFont="1" applyFill="1"/>
    <xf numFmtId="2" fontId="0" fillId="0" borderId="0" xfId="0" applyNumberFormat="1" applyFont="1" applyFill="1"/>
    <xf numFmtId="43" fontId="3" fillId="0" borderId="0" xfId="3" applyFont="1" applyFill="1"/>
    <xf numFmtId="2" fontId="4" fillId="0" borderId="0" xfId="0" applyNumberFormat="1" applyFont="1" applyFill="1"/>
    <xf numFmtId="2" fontId="17" fillId="0" borderId="0" xfId="0" applyNumberFormat="1" applyFont="1"/>
    <xf numFmtId="2" fontId="17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/>
    <xf numFmtId="2" fontId="0" fillId="0" borderId="0" xfId="0" applyNumberFormat="1" applyBorder="1"/>
    <xf numFmtId="2" fontId="0" fillId="0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Font="1" applyFill="1" applyBorder="1"/>
    <xf numFmtId="2" fontId="5" fillId="4" borderId="0" xfId="0" applyNumberFormat="1" applyFont="1" applyFill="1" applyBorder="1"/>
    <xf numFmtId="2" fontId="0" fillId="0" borderId="0" xfId="0" applyNumberFormat="1" applyBorder="1" applyAlignment="1">
      <alignment horizontal="center"/>
    </xf>
  </cellXfs>
  <cellStyles count="6">
    <cellStyle name="Comma" xfId="3" builtinId="3"/>
    <cellStyle name="Normal" xfId="0" builtinId="0"/>
    <cellStyle name="Normal_Sheet1" xfId="2"/>
    <cellStyle name="Normal_Sheet2" xfId="1"/>
    <cellStyle name="Normal_Sheet2_1" xfId="4"/>
    <cellStyle name="Normal_Sheet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workbookViewId="0">
      <selection activeCell="P42" sqref="P42"/>
    </sheetView>
  </sheetViews>
  <sheetFormatPr defaultRowHeight="15" x14ac:dyDescent="0.25"/>
  <cols>
    <col min="1" max="1" width="16.85546875" customWidth="1"/>
    <col min="14" max="14" width="9.5703125" style="68" bestFit="1" customWidth="1"/>
    <col min="15" max="15" width="9.5703125" style="36" bestFit="1" customWidth="1"/>
    <col min="16" max="16" width="16.42578125" style="14" customWidth="1"/>
    <col min="17" max="17" width="18.7109375" style="14" customWidth="1"/>
  </cols>
  <sheetData>
    <row r="1" spans="1:17" ht="18.75" x14ac:dyDescent="0.3">
      <c r="A1" s="84" t="s">
        <v>46</v>
      </c>
    </row>
    <row r="2" spans="1:17" ht="18.75" x14ac:dyDescent="0.3">
      <c r="A2" s="85" t="s">
        <v>111</v>
      </c>
      <c r="C2" s="16" t="s">
        <v>43</v>
      </c>
      <c r="D2" s="16"/>
      <c r="E2" s="16"/>
      <c r="F2" s="16"/>
      <c r="G2" s="16"/>
    </row>
    <row r="3" spans="1:17" s="43" customFormat="1" x14ac:dyDescent="0.25">
      <c r="A3" s="58"/>
      <c r="N3" s="68"/>
      <c r="O3" s="36"/>
      <c r="P3" s="44" t="s">
        <v>40</v>
      </c>
      <c r="Q3" s="44" t="s">
        <v>41</v>
      </c>
    </row>
    <row r="4" spans="1:17" s="34" customFormat="1" ht="30" x14ac:dyDescent="0.25">
      <c r="A4" s="41" t="s">
        <v>47</v>
      </c>
      <c r="B4" s="25">
        <v>42370</v>
      </c>
      <c r="C4" s="25">
        <v>42401</v>
      </c>
      <c r="D4" s="25">
        <v>42430</v>
      </c>
      <c r="E4" s="25">
        <v>42461</v>
      </c>
      <c r="F4" s="25">
        <v>42491</v>
      </c>
      <c r="G4" s="25">
        <v>42522</v>
      </c>
      <c r="H4" s="25">
        <v>42552</v>
      </c>
      <c r="I4" s="42">
        <v>42583</v>
      </c>
      <c r="J4" s="25">
        <v>42614</v>
      </c>
      <c r="K4" s="25">
        <v>42644</v>
      </c>
      <c r="L4" s="25">
        <v>42675</v>
      </c>
      <c r="M4" s="25">
        <v>42705</v>
      </c>
      <c r="N4" s="25">
        <v>42736</v>
      </c>
      <c r="O4" s="25">
        <v>42767</v>
      </c>
      <c r="P4" s="37" t="s">
        <v>107</v>
      </c>
      <c r="Q4" s="38" t="s">
        <v>108</v>
      </c>
    </row>
    <row r="5" spans="1:17" x14ac:dyDescent="0.25">
      <c r="A5" s="26" t="s">
        <v>48</v>
      </c>
      <c r="B5" s="10">
        <f>ABIA!B6</f>
        <v>80.714285714285694</v>
      </c>
      <c r="C5" s="10">
        <f>ABIA!C6</f>
        <v>87.76785714285711</v>
      </c>
      <c r="D5" s="10">
        <f>ABIA!D6</f>
        <v>73.809523809523753</v>
      </c>
      <c r="E5" s="10">
        <f>ABIA!E6</f>
        <v>96.666666666666501</v>
      </c>
      <c r="F5" s="10">
        <f>ABIA!F6</f>
        <v>84.714285714285694</v>
      </c>
      <c r="G5" s="10">
        <f>ABIA!G6</f>
        <v>73.818181818181799</v>
      </c>
      <c r="H5" s="10">
        <f>ABIA!H6</f>
        <v>73.818181818181799</v>
      </c>
      <c r="I5" s="10">
        <f>ABIA!I6</f>
        <v>121.607142857143</v>
      </c>
      <c r="J5" s="10">
        <f>ABIA!J6</f>
        <v>114.28571428571425</v>
      </c>
      <c r="K5" s="10">
        <f>ABIA!K6</f>
        <v>109.36674619853801</v>
      </c>
      <c r="L5" s="10">
        <f>ABIA!L6</f>
        <v>128.57142857142824</v>
      </c>
      <c r="M5" s="10">
        <f>ABIA!M6</f>
        <v>130.52380952380901</v>
      </c>
      <c r="N5" s="70">
        <f>ABIA!N6</f>
        <v>130.6543333333328</v>
      </c>
      <c r="O5" s="39">
        <f>ABIA!O6</f>
        <v>130.833333333333</v>
      </c>
      <c r="P5" s="18">
        <f>ABIA!P6</f>
        <v>49.067480501864722</v>
      </c>
      <c r="Q5" s="18">
        <f>ABIA!Q6</f>
        <v>0.13700272729839427</v>
      </c>
    </row>
    <row r="6" spans="1:17" x14ac:dyDescent="0.25">
      <c r="A6" s="26" t="s">
        <v>49</v>
      </c>
      <c r="B6" s="2">
        <f>ABUJA!B6</f>
        <v>50</v>
      </c>
      <c r="C6" s="2">
        <f>ABUJA!C6</f>
        <v>50.104999999999997</v>
      </c>
      <c r="D6" s="2">
        <f>ABUJA!D6</f>
        <v>75</v>
      </c>
      <c r="E6" s="2">
        <f>ABUJA!E6</f>
        <v>87.5</v>
      </c>
      <c r="F6" s="2">
        <f>ABUJA!F6</f>
        <v>75</v>
      </c>
      <c r="G6" s="2">
        <f>ABUJA!G6</f>
        <v>75</v>
      </c>
      <c r="H6" s="2">
        <f>ABUJA!H6</f>
        <v>75</v>
      </c>
      <c r="I6" s="2">
        <f>ABUJA!I6</f>
        <v>83.333333333333002</v>
      </c>
      <c r="J6" s="2">
        <f>ABUJA!J6</f>
        <v>125</v>
      </c>
      <c r="K6" s="2">
        <f>ABUJA!K6</f>
        <v>185.73656210000001</v>
      </c>
      <c r="L6" s="2">
        <f>ABUJA!L6</f>
        <v>250</v>
      </c>
      <c r="M6" s="2">
        <f>ABUJA!M6</f>
        <v>300</v>
      </c>
      <c r="N6" s="29">
        <f>ABUJA!N6</f>
        <v>290.55</v>
      </c>
      <c r="O6" s="39">
        <f>ABUJA!O6</f>
        <v>257.5</v>
      </c>
      <c r="P6" s="30">
        <f>ABUJA!P6</f>
        <v>413.92076639057984</v>
      </c>
      <c r="Q6" s="30">
        <f>ABUJA!Q6</f>
        <v>-11.374978489072452</v>
      </c>
    </row>
    <row r="7" spans="1:17" ht="20.25" customHeight="1" x14ac:dyDescent="0.25">
      <c r="A7" s="26" t="s">
        <v>50</v>
      </c>
      <c r="B7" s="86">
        <f>ADAMAWA!B6</f>
        <v>80</v>
      </c>
      <c r="C7" s="86">
        <f>ADAMAWA!C6</f>
        <v>80.168000000000006</v>
      </c>
      <c r="D7" s="86">
        <f>ADAMAWA!D6</f>
        <v>67.5</v>
      </c>
      <c r="E7" s="86">
        <f>ADAMAWA!E6</f>
        <v>67.5</v>
      </c>
      <c r="F7" s="86">
        <f>ADAMAWA!F6</f>
        <v>100</v>
      </c>
      <c r="G7" s="86">
        <f>ADAMAWA!G6</f>
        <v>70</v>
      </c>
      <c r="H7" s="86">
        <f>ADAMAWA!H6</f>
        <v>70</v>
      </c>
      <c r="I7" s="86">
        <f>ADAMAWA!I6</f>
        <v>70.147000000000006</v>
      </c>
      <c r="J7" s="86">
        <f>ADAMAWA!J6</f>
        <v>90</v>
      </c>
      <c r="K7" s="86">
        <f>ADAMAWA!K6</f>
        <v>92.264039999999994</v>
      </c>
      <c r="L7" s="86">
        <f>ADAMAWA!L6</f>
        <v>100</v>
      </c>
      <c r="M7" s="86">
        <f>ADAMAWA!M6</f>
        <v>250</v>
      </c>
      <c r="N7" s="87">
        <f>ADAMAWA!N6</f>
        <v>200</v>
      </c>
      <c r="O7" s="88">
        <f>ADAMAWA!O6</f>
        <v>200</v>
      </c>
      <c r="P7" s="89">
        <f>ADAMAWA!P6</f>
        <v>149.47610018960182</v>
      </c>
      <c r="Q7" s="18">
        <f>ADAMAWA!Q6</f>
        <v>0</v>
      </c>
    </row>
    <row r="8" spans="1:17" ht="18.75" customHeight="1" x14ac:dyDescent="0.25">
      <c r="A8" s="26" t="s">
        <v>51</v>
      </c>
      <c r="B8" s="10">
        <f>'AKWA IBOM'!B6</f>
        <v>100</v>
      </c>
      <c r="C8" s="10">
        <f>'AKWA IBOM'!C6</f>
        <v>100</v>
      </c>
      <c r="D8" s="10">
        <f>'AKWA IBOM'!D6</f>
        <v>150</v>
      </c>
      <c r="E8" s="10">
        <f>'AKWA IBOM'!E6</f>
        <v>150</v>
      </c>
      <c r="F8" s="10">
        <f>'AKWA IBOM'!F6</f>
        <v>100</v>
      </c>
      <c r="G8" s="10">
        <f>'AKWA IBOM'!G6</f>
        <v>100</v>
      </c>
      <c r="H8" s="10">
        <f>'AKWA IBOM'!H6</f>
        <v>100</v>
      </c>
      <c r="I8" s="10">
        <f>'AKWA IBOM'!I6</f>
        <v>150</v>
      </c>
      <c r="J8" s="10">
        <f>'AKWA IBOM'!J6</f>
        <v>100</v>
      </c>
      <c r="K8" s="10">
        <f>'AKWA IBOM'!K6</f>
        <v>114.013723289523</v>
      </c>
      <c r="L8" s="10">
        <f>'AKWA IBOM'!L6</f>
        <v>150</v>
      </c>
      <c r="M8" s="10">
        <f>'AKWA IBOM'!M6</f>
        <v>167.5</v>
      </c>
      <c r="N8" s="70">
        <f>'AKWA IBOM'!N6</f>
        <v>132.5</v>
      </c>
      <c r="O8" s="39">
        <f>'AKWA IBOM'!O6</f>
        <v>150</v>
      </c>
      <c r="P8" s="18">
        <f>'AKWA IBOM'!P6</f>
        <v>50</v>
      </c>
      <c r="Q8" s="18">
        <f>'AKWA IBOM'!Q6</f>
        <v>13.20754716981132</v>
      </c>
    </row>
    <row r="9" spans="1:17" x14ac:dyDescent="0.25">
      <c r="A9" s="26" t="s">
        <v>52</v>
      </c>
      <c r="B9" s="10">
        <f>ANAMBRA!B6</f>
        <v>61.363636363636346</v>
      </c>
      <c r="C9" s="10">
        <f>ANAMBRA!C6</f>
        <v>55.41666666666665</v>
      </c>
      <c r="D9" s="10">
        <f>ANAMBRA!D6</f>
        <v>57.0833333333333</v>
      </c>
      <c r="E9" s="10">
        <f>ANAMBRA!E6</f>
        <v>69.8333333333333</v>
      </c>
      <c r="F9" s="10">
        <f>ANAMBRA!F6</f>
        <v>70.5555555555555</v>
      </c>
      <c r="G9" s="10">
        <f>ANAMBRA!G6</f>
        <v>66.060606060606005</v>
      </c>
      <c r="H9" s="10">
        <f>ANAMBRA!H6</f>
        <v>64.318181818181799</v>
      </c>
      <c r="I9" s="10">
        <f>ANAMBRA!I6</f>
        <v>65.576923076923052</v>
      </c>
      <c r="J9" s="10">
        <f>ANAMBRA!J6</f>
        <v>103.75</v>
      </c>
      <c r="K9" s="10">
        <f>ANAMBRA!K6</f>
        <v>82.147810343732942</v>
      </c>
      <c r="L9" s="10">
        <f>ANAMBRA!L6</f>
        <v>95.757575757575694</v>
      </c>
      <c r="M9" s="10">
        <f>ANAMBRA!M6</f>
        <v>125.55</v>
      </c>
      <c r="N9" s="70">
        <f>ANAMBRA!N6</f>
        <v>100</v>
      </c>
      <c r="O9" s="39">
        <f>ANAMBRA!O6</f>
        <v>92.727272727272734</v>
      </c>
      <c r="P9" s="18">
        <f>ANAMBRA!P6</f>
        <v>67.327409432672653</v>
      </c>
      <c r="Q9" s="18">
        <f>ANAMBRA!Q6</f>
        <v>-7.2727272727272672</v>
      </c>
    </row>
    <row r="10" spans="1:17" x14ac:dyDescent="0.25">
      <c r="A10" s="26" t="s">
        <v>54</v>
      </c>
      <c r="B10" s="10">
        <f>BAYELSA!B6</f>
        <v>127.5</v>
      </c>
      <c r="C10" s="10">
        <f>BAUCHI!C6</f>
        <v>60</v>
      </c>
      <c r="D10" s="10">
        <f>BAUCHI!D6</f>
        <v>75</v>
      </c>
      <c r="E10" s="10">
        <f>BAUCHI!E6</f>
        <v>70</v>
      </c>
      <c r="F10" s="10">
        <f>BAUCHI!F6</f>
        <v>92.5</v>
      </c>
      <c r="G10" s="10">
        <f>BAUCHI!G6</f>
        <v>85</v>
      </c>
      <c r="H10" s="10">
        <f>BAUCHI!H6</f>
        <v>70</v>
      </c>
      <c r="I10" s="10">
        <f>BAUCHI!I6</f>
        <v>70.105000000000004</v>
      </c>
      <c r="J10" s="10">
        <f>BAUCHI!J6</f>
        <v>70.210220500000005</v>
      </c>
      <c r="K10" s="10">
        <f>BAUCHI!K6</f>
        <v>75</v>
      </c>
      <c r="L10" s="10">
        <f>BAUCHI!L6</f>
        <v>75</v>
      </c>
      <c r="M10" s="10">
        <f>BAUCHI!M6</f>
        <v>85</v>
      </c>
      <c r="N10" s="70">
        <f>BAUCHI!N6</f>
        <v>70</v>
      </c>
      <c r="O10" s="39">
        <f>BAUCHI!O6</f>
        <v>100</v>
      </c>
      <c r="P10" s="18">
        <f>BAUCHI!P6</f>
        <v>66.666666666666657</v>
      </c>
      <c r="Q10" s="18">
        <f>BAUCHI!Q6</f>
        <v>42.857142857142854</v>
      </c>
    </row>
    <row r="11" spans="1:17" s="82" customFormat="1" x14ac:dyDescent="0.25">
      <c r="A11" s="63" t="s">
        <v>53</v>
      </c>
      <c r="B11" s="79">
        <f>BAUCHI!B6</f>
        <v>50</v>
      </c>
      <c r="C11" s="79">
        <f>BAUCHI!C6</f>
        <v>60</v>
      </c>
      <c r="D11" s="79">
        <f>BAUCHI!D6</f>
        <v>75</v>
      </c>
      <c r="E11" s="79">
        <f>BAUCHI!E6</f>
        <v>70</v>
      </c>
      <c r="F11" s="79">
        <f>BAUCHI!F6</f>
        <v>92.5</v>
      </c>
      <c r="G11" s="79">
        <f>BAUCHI!G6</f>
        <v>85</v>
      </c>
      <c r="H11" s="79">
        <f>BAUCHI!H6</f>
        <v>70</v>
      </c>
      <c r="I11" s="79">
        <f>BAUCHI!I6</f>
        <v>70.105000000000004</v>
      </c>
      <c r="J11" s="79">
        <f>BAUCHI!J6</f>
        <v>70.210220500000005</v>
      </c>
      <c r="K11" s="79">
        <f>BAUCHI!K6</f>
        <v>75</v>
      </c>
      <c r="L11" s="79">
        <f>BAUCHI!L6</f>
        <v>75</v>
      </c>
      <c r="M11" s="79">
        <f>BAUCHI!M6</f>
        <v>85</v>
      </c>
      <c r="N11" s="80">
        <f>BAUCHI!N6</f>
        <v>70</v>
      </c>
      <c r="O11" s="39">
        <f>BAUCHI!O6</f>
        <v>100</v>
      </c>
      <c r="P11" s="81">
        <f>BAUCHI!P6</f>
        <v>66.666666666666657</v>
      </c>
      <c r="Q11" s="81">
        <f>BAUCHI!Q6</f>
        <v>42.857142857142854</v>
      </c>
    </row>
    <row r="12" spans="1:17" x14ac:dyDescent="0.25">
      <c r="A12" s="26" t="s">
        <v>55</v>
      </c>
      <c r="B12" s="10">
        <f>BENUE!B6</f>
        <v>50</v>
      </c>
      <c r="C12" s="10">
        <f>BENUE!C6</f>
        <v>50</v>
      </c>
      <c r="D12" s="10">
        <f>BENUE!D6</f>
        <v>50</v>
      </c>
      <c r="E12" s="10">
        <f>BENUE!E6</f>
        <v>71.25</v>
      </c>
      <c r="F12" s="10">
        <f>BENUE!F6</f>
        <v>66.6666666666666</v>
      </c>
      <c r="G12" s="10">
        <f>BENUE!G6</f>
        <v>66.6666666666666</v>
      </c>
      <c r="H12" s="10">
        <f>BENUE!H6</f>
        <v>66.6666666666666</v>
      </c>
      <c r="I12" s="10">
        <f>BENUE!I6</f>
        <v>66.6666666666666</v>
      </c>
      <c r="J12" s="10">
        <f>BENUE!J6</f>
        <v>66.6666666666666</v>
      </c>
      <c r="K12" s="10">
        <f>BENUE!K6</f>
        <v>101.55172100981</v>
      </c>
      <c r="L12" s="10">
        <f>BENUE!L6</f>
        <v>111.55172100981</v>
      </c>
      <c r="M12" s="10">
        <f>BENUE!M6</f>
        <v>147.5</v>
      </c>
      <c r="N12" s="70">
        <f>BENUE!N6</f>
        <v>127.5</v>
      </c>
      <c r="O12" s="39">
        <f>BENUE!O6</f>
        <v>132.5</v>
      </c>
      <c r="P12" s="18">
        <f>BENUE!P6</f>
        <v>165</v>
      </c>
      <c r="Q12" s="18">
        <f>BENUE!Q6</f>
        <v>3.9215686274509802</v>
      </c>
    </row>
    <row r="13" spans="1:17" x14ac:dyDescent="0.25">
      <c r="A13" s="26" t="s">
        <v>56</v>
      </c>
      <c r="B13" s="10">
        <f>BORNO!B6</f>
        <v>40</v>
      </c>
      <c r="C13" s="10">
        <f>BORNO!C6</f>
        <v>47.5</v>
      </c>
      <c r="D13" s="10">
        <f>BORNO!D6</f>
        <v>40</v>
      </c>
      <c r="E13" s="10">
        <f>BORNO!E6</f>
        <v>46.6666666666666</v>
      </c>
      <c r="F13" s="10">
        <f>BORNO!F6</f>
        <v>49</v>
      </c>
      <c r="G13" s="10">
        <f>BORNO!G6</f>
        <v>43.75</v>
      </c>
      <c r="H13" s="10">
        <f>BORNO!H6</f>
        <v>47.5</v>
      </c>
      <c r="I13" s="10">
        <f>BORNO!I6</f>
        <v>50</v>
      </c>
      <c r="J13" s="10">
        <f>BORNO!J6</f>
        <v>62.5</v>
      </c>
      <c r="K13" s="10">
        <f>BORNO!K6</f>
        <v>51.685607786255048</v>
      </c>
      <c r="L13" s="10">
        <f>BORNO!L6</f>
        <v>75</v>
      </c>
      <c r="M13" s="10">
        <f>BORNO!M6</f>
        <v>85</v>
      </c>
      <c r="N13" s="70">
        <f>BORNO!N6</f>
        <v>50</v>
      </c>
      <c r="O13" s="39">
        <f>BORNO!O6</f>
        <v>68.75</v>
      </c>
      <c r="P13" s="18">
        <f>BORNO!P6</f>
        <v>44.736842105263158</v>
      </c>
      <c r="Q13" s="18">
        <f>BORNO!Q6</f>
        <v>37.5</v>
      </c>
    </row>
    <row r="14" spans="1:17" x14ac:dyDescent="0.25">
      <c r="A14" s="26" t="s">
        <v>57</v>
      </c>
      <c r="B14" s="10">
        <f>'CROSS RIVER'!B6</f>
        <v>108.333333333333</v>
      </c>
      <c r="C14" s="10">
        <f>'CROSS RIVER'!C6</f>
        <v>157.5</v>
      </c>
      <c r="D14" s="10">
        <f>'CROSS RIVER'!D6</f>
        <v>183.75</v>
      </c>
      <c r="E14" s="10">
        <f>'CROSS RIVER'!E6</f>
        <v>150</v>
      </c>
      <c r="F14" s="10">
        <f>'CROSS RIVER'!F6</f>
        <v>186.90476190476099</v>
      </c>
      <c r="G14" s="10">
        <f>'CROSS RIVER'!G6</f>
        <v>190</v>
      </c>
      <c r="H14" s="10">
        <f>'CROSS RIVER'!H6</f>
        <v>195</v>
      </c>
      <c r="I14" s="10">
        <f>'CROSS RIVER'!I6</f>
        <v>200</v>
      </c>
      <c r="J14" s="10">
        <f>'CROSS RIVER'!J6</f>
        <v>203.75</v>
      </c>
      <c r="K14" s="10">
        <f>'CROSS RIVER'!K6</f>
        <v>209.80306383124099</v>
      </c>
      <c r="L14" s="10">
        <f>'CROSS RIVER'!L6</f>
        <v>218.75</v>
      </c>
      <c r="M14" s="10">
        <f>'CROSS RIVER'!M6</f>
        <v>253.75</v>
      </c>
      <c r="N14" s="70">
        <f>'CROSS RIVER'!N6</f>
        <v>210</v>
      </c>
      <c r="O14" s="39">
        <f>'CROSS RIVER'!O6</f>
        <v>223.333333333333</v>
      </c>
      <c r="P14" s="18">
        <f>'CROSS RIVER'!P6</f>
        <v>41.798941798941584</v>
      </c>
      <c r="Q14" s="18">
        <f>'CROSS RIVER'!Q6</f>
        <v>6.3492063492061908</v>
      </c>
    </row>
    <row r="15" spans="1:17" x14ac:dyDescent="0.25">
      <c r="A15" s="26" t="s">
        <v>58</v>
      </c>
      <c r="B15" s="10">
        <f>DELTA!B6</f>
        <v>101.25</v>
      </c>
      <c r="C15" s="10">
        <f>DELTA!C6</f>
        <v>86.428571428571402</v>
      </c>
      <c r="D15" s="10">
        <f>DELTA!D6</f>
        <v>70</v>
      </c>
      <c r="E15" s="10">
        <f>DELTA!E6</f>
        <v>96.666666666666501</v>
      </c>
      <c r="F15" s="10">
        <f>DELTA!F6</f>
        <v>96.666666666666501</v>
      </c>
      <c r="G15" s="10">
        <f>DELTA!G6</f>
        <v>96.666666666666501</v>
      </c>
      <c r="H15" s="10">
        <f>DELTA!H6</f>
        <v>149</v>
      </c>
      <c r="I15" s="10">
        <f>DELTA!I6</f>
        <v>149</v>
      </c>
      <c r="J15" s="10">
        <f>DELTA!J6</f>
        <v>149.31289999999998</v>
      </c>
      <c r="K15" s="10">
        <f>DELTA!K6</f>
        <v>149.31289999999998</v>
      </c>
      <c r="L15" s="10">
        <f>DELTA!L6</f>
        <v>186.42857142857099</v>
      </c>
      <c r="M15" s="10">
        <f>DELTA!M6</f>
        <v>196.42857142857099</v>
      </c>
      <c r="N15" s="70">
        <f>DELTA!N6</f>
        <v>153.333333333333</v>
      </c>
      <c r="O15" s="39">
        <f>DELTA!O6</f>
        <v>138.88888888888889</v>
      </c>
      <c r="P15" s="18">
        <f>DELTA!P6</f>
        <v>60.697887970615291</v>
      </c>
      <c r="Q15" s="18">
        <f>DELTA!Q6</f>
        <v>-9.4202898550722693</v>
      </c>
    </row>
    <row r="16" spans="1:17" x14ac:dyDescent="0.25">
      <c r="A16" s="26" t="s">
        <v>59</v>
      </c>
      <c r="B16" s="10">
        <f>EBONYI!B6</f>
        <v>102.5</v>
      </c>
      <c r="C16" s="10">
        <f>EBONYI!C6</f>
        <v>102.5</v>
      </c>
      <c r="D16" s="10">
        <f>EBONYI!D6</f>
        <v>102.25</v>
      </c>
      <c r="E16" s="10">
        <f>EBONYI!E6</f>
        <v>102.05</v>
      </c>
      <c r="F16" s="10">
        <f>EBONYI!F6</f>
        <v>103.5</v>
      </c>
      <c r="G16" s="10">
        <f>EBONYI!G6</f>
        <v>105.66</v>
      </c>
      <c r="H16" s="10">
        <f>EBONYI!H6</f>
        <v>105.86</v>
      </c>
      <c r="I16" s="10">
        <f>EBONYI!I6</f>
        <v>105.76</v>
      </c>
      <c r="J16" s="10">
        <f>EBONYI!J6</f>
        <v>105.786</v>
      </c>
      <c r="K16" s="10">
        <f>EBONYI!K6</f>
        <v>105.45</v>
      </c>
      <c r="L16" s="10">
        <f>EBONYI!L6</f>
        <v>105.25</v>
      </c>
      <c r="M16" s="10">
        <f>EBONYI!M6</f>
        <v>150.25</v>
      </c>
      <c r="N16" s="70">
        <f>EBONYI!N6</f>
        <v>120.75</v>
      </c>
      <c r="O16" s="39">
        <f>EBONYI!O6</f>
        <v>175</v>
      </c>
      <c r="P16" s="18">
        <f>EBONYI!P6</f>
        <v>70.731707317073173</v>
      </c>
      <c r="Q16" s="18">
        <f>EBONYI!Q6</f>
        <v>44.927536231884055</v>
      </c>
    </row>
    <row r="17" spans="1:18" x14ac:dyDescent="0.25">
      <c r="A17" s="26" t="s">
        <v>60</v>
      </c>
      <c r="B17" s="10">
        <f>EDO!B6</f>
        <v>110</v>
      </c>
      <c r="C17" s="10">
        <f>EDO!C6</f>
        <v>100</v>
      </c>
      <c r="D17" s="10">
        <f>EDO!D6</f>
        <v>115.5</v>
      </c>
      <c r="E17" s="10">
        <f>EDO!E6</f>
        <v>117.5</v>
      </c>
      <c r="F17" s="10">
        <f>EDO!F6</f>
        <v>100</v>
      </c>
      <c r="G17" s="10">
        <f>EDO!G6</f>
        <v>100</v>
      </c>
      <c r="H17" s="10">
        <f>EDO!H6</f>
        <v>100</v>
      </c>
      <c r="I17" s="10">
        <f>EDO!I6</f>
        <v>120</v>
      </c>
      <c r="J17" s="10">
        <f>EDO!J6</f>
        <v>120</v>
      </c>
      <c r="K17" s="10">
        <f>EDO!K6</f>
        <v>120</v>
      </c>
      <c r="L17" s="10">
        <f>EDO!L6</f>
        <v>120</v>
      </c>
      <c r="M17" s="10">
        <f>EDO!M6</f>
        <v>130</v>
      </c>
      <c r="N17" s="70">
        <f>EDO!N6</f>
        <v>125</v>
      </c>
      <c r="O17" s="39">
        <f>EDO!O6</f>
        <v>126.25</v>
      </c>
      <c r="P17" s="18">
        <f>EDO!P6</f>
        <v>26.25</v>
      </c>
      <c r="Q17" s="18">
        <f>EDO!Q6</f>
        <v>1</v>
      </c>
    </row>
    <row r="18" spans="1:18" x14ac:dyDescent="0.25">
      <c r="A18" s="26" t="s">
        <v>61</v>
      </c>
      <c r="B18" s="10">
        <f>EKITI!B6</f>
        <v>75</v>
      </c>
      <c r="C18" s="10">
        <f>EKITI!C6</f>
        <v>102.5</v>
      </c>
      <c r="D18" s="10">
        <f>EKITI!D6</f>
        <v>105.694444444444</v>
      </c>
      <c r="E18" s="10">
        <f>EKITI!E6</f>
        <v>104.25</v>
      </c>
      <c r="F18" s="10">
        <f>EKITI!F6</f>
        <v>105.714285714285</v>
      </c>
      <c r="G18" s="10">
        <f>EKITI!G6</f>
        <v>100.928571428571</v>
      </c>
      <c r="H18" s="10">
        <f>EKITI!H6</f>
        <v>100</v>
      </c>
      <c r="I18" s="10">
        <f>EKITI!I6</f>
        <v>104.75</v>
      </c>
      <c r="J18" s="10">
        <f>EKITI!J6</f>
        <v>105.05397499999999</v>
      </c>
      <c r="K18" s="10">
        <f>EKITI!K6</f>
        <v>103.015383522677</v>
      </c>
      <c r="L18" s="10">
        <f>EKITI!L6</f>
        <v>100.625</v>
      </c>
      <c r="M18" s="10">
        <f>EKITI!M6</f>
        <v>150.25</v>
      </c>
      <c r="N18" s="70">
        <f>EKITI!N6</f>
        <v>127.333333333333</v>
      </c>
      <c r="O18" s="39">
        <f>EKITI!O6</f>
        <v>125.33333333333333</v>
      </c>
      <c r="P18" s="18">
        <f>EKITI!P6</f>
        <v>22.27642276422764</v>
      </c>
      <c r="Q18" s="18">
        <f>EKITI!Q6</f>
        <v>-1.5706806282719987</v>
      </c>
    </row>
    <row r="19" spans="1:18" x14ac:dyDescent="0.25">
      <c r="A19" s="26" t="s">
        <v>62</v>
      </c>
      <c r="B19" s="10">
        <f>ENUGU!B6</f>
        <v>65</v>
      </c>
      <c r="C19" s="10">
        <f>ENUGU!C6</f>
        <v>69.666666666666657</v>
      </c>
      <c r="D19" s="10">
        <f>ENUGU!D6</f>
        <v>61.619047619047549</v>
      </c>
      <c r="E19" s="10">
        <f>ENUGU!E6</f>
        <v>81.285714285713993</v>
      </c>
      <c r="F19" s="10">
        <f>ENUGU!F6</f>
        <v>63.214285714285694</v>
      </c>
      <c r="G19" s="10">
        <f>ENUGU!G6</f>
        <v>70.428571428571402</v>
      </c>
      <c r="H19" s="10">
        <f>ENUGU!H6</f>
        <v>70.428571428571402</v>
      </c>
      <c r="I19" s="10">
        <f>ENUGU!I6</f>
        <v>70.428571428571402</v>
      </c>
      <c r="J19" s="10">
        <f>ENUGU!J6</f>
        <v>99.260935510509455</v>
      </c>
      <c r="K19" s="10">
        <f>ENUGU!K6</f>
        <v>80.951737541996948</v>
      </c>
      <c r="L19" s="10">
        <f>ENUGU!L6</f>
        <v>110.119047619047</v>
      </c>
      <c r="M19" s="10">
        <f>ENUGU!M6</f>
        <v>110.119047619047</v>
      </c>
      <c r="N19" s="70">
        <f>ENUGU!N6</f>
        <v>73.684210526315795</v>
      </c>
      <c r="O19" s="39">
        <f>ENUGU!O6</f>
        <v>78.888888888888886</v>
      </c>
      <c r="P19" s="18">
        <f>ENUGU!P6</f>
        <v>13.237639553429037</v>
      </c>
      <c r="Q19" s="18">
        <f>ENUGU!Q6</f>
        <v>7.0634920634920526</v>
      </c>
    </row>
    <row r="20" spans="1:18" x14ac:dyDescent="0.25">
      <c r="A20" s="26" t="s">
        <v>63</v>
      </c>
      <c r="B20" s="10">
        <f>GOMBE!B6</f>
        <v>55</v>
      </c>
      <c r="C20" s="10">
        <f>GOMBE!C6</f>
        <v>57.55</v>
      </c>
      <c r="D20" s="10">
        <f>GOMBE!D6</f>
        <v>51.666666666666998</v>
      </c>
      <c r="E20" s="10">
        <f>GOMBE!E6</f>
        <v>51.766666666667</v>
      </c>
      <c r="F20" s="10">
        <f>GOMBE!F6</f>
        <v>56.833333333333705</v>
      </c>
      <c r="G20" s="10">
        <f>GOMBE!G6</f>
        <v>55.908000000000364</v>
      </c>
      <c r="H20" s="10">
        <f>GOMBE!H6</f>
        <v>62.516666666667078</v>
      </c>
      <c r="I20" s="10">
        <f>GOMBE!I6</f>
        <v>61.498800000000408</v>
      </c>
      <c r="J20" s="10">
        <f>GOMBE!J6</f>
        <v>68.768333333333786</v>
      </c>
      <c r="K20" s="10">
        <f>GOMBE!K6</f>
        <v>67.648680000000454</v>
      </c>
      <c r="L20" s="10">
        <f>GOMBE!L6</f>
        <v>75.645166666667166</v>
      </c>
      <c r="M20" s="10">
        <f>GOMBE!M6</f>
        <v>105.87</v>
      </c>
      <c r="N20" s="70">
        <f>GOMBE!N6</f>
        <v>99.89</v>
      </c>
      <c r="O20" s="39">
        <f>GOMBE!O6</f>
        <v>83.333333333333329</v>
      </c>
      <c r="P20" s="18">
        <f>GOMBE!P6</f>
        <v>44.801621778163913</v>
      </c>
      <c r="Q20" s="18">
        <f>GOMBE!Q6</f>
        <v>-16.574899055627863</v>
      </c>
    </row>
    <row r="21" spans="1:18" x14ac:dyDescent="0.25">
      <c r="A21" s="26" t="s">
        <v>64</v>
      </c>
      <c r="B21" s="10">
        <f>IMO!B6</f>
        <v>90.8333333333333</v>
      </c>
      <c r="C21" s="10">
        <f>IMO!C6</f>
        <v>79.785714285713993</v>
      </c>
      <c r="D21" s="10">
        <f>IMO!D6</f>
        <v>79.785714285713993</v>
      </c>
      <c r="E21" s="10">
        <f>IMO!E6</f>
        <v>93.333333333333002</v>
      </c>
      <c r="F21" s="10">
        <f>IMO!F6</f>
        <v>87.769230769230489</v>
      </c>
      <c r="G21" s="10">
        <f>IMO!G6</f>
        <v>87.769230769230489</v>
      </c>
      <c r="H21" s="10">
        <f>IMO!H6</f>
        <v>87.769230769230489</v>
      </c>
      <c r="I21" s="10">
        <f>IMO!I6</f>
        <v>91.15384615384599</v>
      </c>
      <c r="J21" s="10">
        <f>IMO!J6</f>
        <v>103.0236630541639</v>
      </c>
      <c r="K21" s="10">
        <f>IMO!K6</f>
        <v>94.9635714285711</v>
      </c>
      <c r="L21" s="10">
        <f>IMO!L6</f>
        <v>119.8701298701296</v>
      </c>
      <c r="M21" s="10">
        <f>IMO!M6</f>
        <v>120.87012987013</v>
      </c>
      <c r="N21" s="70">
        <f>IMO!N6</f>
        <v>105.625</v>
      </c>
      <c r="O21" s="39">
        <f>IMO!O6</f>
        <v>114.615384615385</v>
      </c>
      <c r="P21" s="18">
        <f>IMO!P6</f>
        <v>43.65401831829864</v>
      </c>
      <c r="Q21" s="18">
        <f>IMO!Q6</f>
        <v>8.5116067364591679</v>
      </c>
    </row>
    <row r="22" spans="1:18" x14ac:dyDescent="0.25">
      <c r="A22" s="26" t="s">
        <v>65</v>
      </c>
      <c r="B22" s="86">
        <f>JIGAWA!B6</f>
        <v>96.666666666666998</v>
      </c>
      <c r="C22" s="86">
        <f>JIGAWA!C6</f>
        <v>92.5</v>
      </c>
      <c r="D22" s="86">
        <f>JIGAWA!D6</f>
        <v>95</v>
      </c>
      <c r="E22" s="86">
        <f>JIGAWA!E6</f>
        <v>90</v>
      </c>
      <c r="F22" s="86">
        <f>JIGAWA!F6</f>
        <v>90</v>
      </c>
      <c r="G22" s="86">
        <f>JIGAWA!G6</f>
        <v>90</v>
      </c>
      <c r="H22" s="86">
        <f>JIGAWA!H6</f>
        <v>90</v>
      </c>
      <c r="I22" s="86">
        <f>JIGAWA!I6</f>
        <v>90</v>
      </c>
      <c r="J22" s="86">
        <f>JIGAWA!J6</f>
        <v>129.34556057920349</v>
      </c>
      <c r="K22" s="86">
        <f>JIGAWA!K6</f>
        <v>124.29851900202451</v>
      </c>
      <c r="L22" s="86">
        <f>JIGAWA!L6</f>
        <v>130</v>
      </c>
      <c r="M22" s="86">
        <f>JIGAWA!M6</f>
        <v>262.5</v>
      </c>
      <c r="N22" s="87">
        <f>JIGAWA!N6</f>
        <v>160</v>
      </c>
      <c r="O22" s="39">
        <f>JIGAWA!O6</f>
        <v>160</v>
      </c>
      <c r="P22" s="89">
        <f>JIGAWA!P6</f>
        <v>72.972972972972968</v>
      </c>
      <c r="Q22" s="89">
        <f>JIGAWA!Q6</f>
        <v>0</v>
      </c>
      <c r="R22" s="10"/>
    </row>
    <row r="23" spans="1:18" x14ac:dyDescent="0.25">
      <c r="A23" s="26" t="s">
        <v>66</v>
      </c>
      <c r="B23" s="10">
        <f>KADUNA!B6</f>
        <v>80</v>
      </c>
      <c r="C23" s="10">
        <f>KADUNA!C6</f>
        <v>79.75</v>
      </c>
      <c r="D23" s="10">
        <f>KADUNA!D6</f>
        <v>78.75</v>
      </c>
      <c r="E23" s="10">
        <f>KADUNA!E6</f>
        <v>101.25</v>
      </c>
      <c r="F23" s="10">
        <f>KADUNA!F6</f>
        <v>125</v>
      </c>
      <c r="G23" s="10">
        <f>KADUNA!G6</f>
        <v>120.28571428571399</v>
      </c>
      <c r="H23" s="10">
        <f>KADUNA!H6</f>
        <v>120.25</v>
      </c>
      <c r="I23" s="10">
        <f>KADUNA!I6</f>
        <v>120.25</v>
      </c>
      <c r="J23" s="10">
        <f>KADUNA!J6</f>
        <v>120.25</v>
      </c>
      <c r="K23" s="10">
        <f>KADUNA!K6</f>
        <v>120.25</v>
      </c>
      <c r="L23" s="10">
        <f>KADUNA!L6</f>
        <v>153.333333333333</v>
      </c>
      <c r="M23" s="10">
        <f>KADUNA!M6</f>
        <v>165</v>
      </c>
      <c r="N23" s="70">
        <f>KADUNA!N6</f>
        <v>175</v>
      </c>
      <c r="O23" s="39">
        <f>KADUNA!O6</f>
        <v>155.555555555555</v>
      </c>
      <c r="P23" s="18">
        <f>KADUNA!P6</f>
        <v>95.053988157435739</v>
      </c>
      <c r="Q23" s="18">
        <f>KADUNA!Q6</f>
        <v>-11.111111111111427</v>
      </c>
    </row>
    <row r="24" spans="1:18" x14ac:dyDescent="0.25">
      <c r="A24" s="26" t="s">
        <v>67</v>
      </c>
      <c r="B24" s="10">
        <f>KANO!B6</f>
        <v>74.166666666666998</v>
      </c>
      <c r="C24" s="10">
        <f>KANO!C6</f>
        <v>73.333333333333002</v>
      </c>
      <c r="D24" s="10">
        <f>KANO!D6</f>
        <v>72.5</v>
      </c>
      <c r="E24" s="10">
        <f>KANO!E6</f>
        <v>77.5</v>
      </c>
      <c r="F24" s="10">
        <f>KANO!F6</f>
        <v>76.666666666666998</v>
      </c>
      <c r="G24" s="10">
        <f>KANO!G6</f>
        <v>100</v>
      </c>
      <c r="H24" s="10">
        <f>KANO!H6</f>
        <v>100</v>
      </c>
      <c r="I24" s="10">
        <f>KANO!I6</f>
        <v>102</v>
      </c>
      <c r="J24" s="10">
        <f>KANO!J6</f>
        <v>103.39922917942454</v>
      </c>
      <c r="K24" s="10">
        <f>KANO!K6</f>
        <v>100.565147262369</v>
      </c>
      <c r="L24" s="10">
        <f>KANO!L6</f>
        <v>111.666666666667</v>
      </c>
      <c r="M24" s="10">
        <f>KANO!M6</f>
        <v>150.25</v>
      </c>
      <c r="N24" s="70">
        <f>KANO!N6</f>
        <v>132.5</v>
      </c>
      <c r="O24" s="39">
        <f>KANO!O6</f>
        <v>120</v>
      </c>
      <c r="P24" s="18">
        <f>KANO!P6</f>
        <v>63.636363636364379</v>
      </c>
      <c r="Q24" s="18">
        <f>KANO!Q6</f>
        <v>-9.433962264150944</v>
      </c>
    </row>
    <row r="25" spans="1:18" x14ac:dyDescent="0.25">
      <c r="A25" s="26" t="s">
        <v>68</v>
      </c>
      <c r="B25" s="27">
        <f>KATSINA!B6</f>
        <v>115</v>
      </c>
      <c r="C25" s="27">
        <f>KATSINA!C6</f>
        <v>200</v>
      </c>
      <c r="D25" s="27">
        <f>KATSINA!D6</f>
        <v>100</v>
      </c>
      <c r="E25" s="27">
        <f>KATSINA!E6</f>
        <v>100</v>
      </c>
      <c r="F25" s="27">
        <f>KATSINA!F6</f>
        <v>115</v>
      </c>
      <c r="G25" s="27">
        <f>KATSINA!G6</f>
        <v>100</v>
      </c>
      <c r="H25" s="27">
        <f>KATSINA!H6</f>
        <v>100</v>
      </c>
      <c r="I25" s="27">
        <f>KATSINA!I6</f>
        <v>100</v>
      </c>
      <c r="J25" s="27">
        <f>KATSINA!J6</f>
        <v>94.825130600752047</v>
      </c>
      <c r="K25" s="27">
        <f>KATSINA!K6</f>
        <v>113.1989056357847</v>
      </c>
      <c r="L25" s="27">
        <f>KATSINA!L6</f>
        <v>233.333333333333</v>
      </c>
      <c r="M25" s="27">
        <f>KATSINA!M6</f>
        <v>233.333333333333</v>
      </c>
      <c r="N25" s="71">
        <f>KATSINA!N6</f>
        <v>100</v>
      </c>
      <c r="O25" s="39">
        <f>KATSINA!O6</f>
        <v>125</v>
      </c>
      <c r="P25" s="18">
        <f>KATSINA!P6</f>
        <v>-37.5</v>
      </c>
      <c r="Q25" s="18">
        <f>KATSINA!Q6</f>
        <v>25</v>
      </c>
    </row>
    <row r="26" spans="1:18" x14ac:dyDescent="0.25">
      <c r="A26" s="26" t="s">
        <v>69</v>
      </c>
      <c r="B26" s="10">
        <f>KEBBI!B6</f>
        <v>50</v>
      </c>
      <c r="C26" s="10">
        <f>KEBBI!C6</f>
        <v>50</v>
      </c>
      <c r="D26" s="10">
        <f>KEBBI!D6</f>
        <v>75</v>
      </c>
      <c r="E26" s="10">
        <f>KEBBI!E6</f>
        <v>50</v>
      </c>
      <c r="F26" s="10">
        <f>KEBBI!F6</f>
        <v>50</v>
      </c>
      <c r="G26" s="10">
        <f>KEBBI!G6</f>
        <v>55</v>
      </c>
      <c r="H26" s="10">
        <f>KEBBI!H6</f>
        <v>50</v>
      </c>
      <c r="I26" s="10">
        <f>KEBBI!I6</f>
        <v>50</v>
      </c>
      <c r="J26" s="10">
        <f>KEBBI!J6</f>
        <v>70.586489493263997</v>
      </c>
      <c r="K26" s="10">
        <f>KEBBI!K6</f>
        <v>70.586489493263997</v>
      </c>
      <c r="L26" s="10">
        <f>KEBBI!L6</f>
        <v>77.5</v>
      </c>
      <c r="M26" s="10">
        <f>KEBBI!M6</f>
        <v>105.22</v>
      </c>
      <c r="N26" s="70">
        <f>KEBBI!N6</f>
        <v>101.666666666666</v>
      </c>
      <c r="O26" s="39">
        <f>KEBBI!O6</f>
        <v>90</v>
      </c>
      <c r="P26" s="18">
        <f>KEBBI!P6</f>
        <v>80</v>
      </c>
      <c r="Q26" s="18">
        <f>KEBBI!Q6</f>
        <v>-11.475409836064996</v>
      </c>
    </row>
    <row r="27" spans="1:18" x14ac:dyDescent="0.25">
      <c r="A27" s="26" t="s">
        <v>70</v>
      </c>
      <c r="B27" s="10">
        <f>KOGI!B6</f>
        <v>50</v>
      </c>
      <c r="C27" s="10">
        <f>KOGI!C6</f>
        <v>50</v>
      </c>
      <c r="D27" s="10">
        <f>KOGI!D6</f>
        <v>50</v>
      </c>
      <c r="E27" s="10">
        <f>KOGI!E6</f>
        <v>50</v>
      </c>
      <c r="F27" s="10">
        <f>KOGI!F6</f>
        <v>50</v>
      </c>
      <c r="G27" s="10">
        <f>KOGI!G6</f>
        <v>50.55</v>
      </c>
      <c r="H27" s="10">
        <f>KOGI!H6</f>
        <v>50</v>
      </c>
      <c r="I27" s="10">
        <f>KOGI!I6</f>
        <v>50.104999999999997</v>
      </c>
      <c r="J27" s="10">
        <f>KOGI!J6</f>
        <v>50.210220499999998</v>
      </c>
      <c r="K27" s="10">
        <f>KOGI!K6</f>
        <v>50.75</v>
      </c>
      <c r="L27" s="10">
        <f>KOGI!L6</f>
        <v>52.45</v>
      </c>
      <c r="M27" s="10">
        <f>KOGI!M6</f>
        <v>100.75</v>
      </c>
      <c r="N27" s="70">
        <f>KOGI!N6</f>
        <v>100</v>
      </c>
      <c r="O27" s="39">
        <f>KOGI!O6</f>
        <v>102</v>
      </c>
      <c r="P27" s="18">
        <f>KOGI!P6</f>
        <v>104</v>
      </c>
      <c r="Q27" s="18">
        <f>KOGI!Q6</f>
        <v>2</v>
      </c>
    </row>
    <row r="28" spans="1:18" x14ac:dyDescent="0.25">
      <c r="A28" s="26" t="s">
        <v>71</v>
      </c>
      <c r="B28" s="10">
        <f>KWARA!B6</f>
        <v>75</v>
      </c>
      <c r="C28" s="10">
        <f>KWARA!C6</f>
        <v>100</v>
      </c>
      <c r="D28" s="10">
        <f>KWARA!D6</f>
        <v>75</v>
      </c>
      <c r="E28" s="10">
        <f>KWARA!E6</f>
        <v>75</v>
      </c>
      <c r="F28" s="10">
        <f>KWARA!F6</f>
        <v>100</v>
      </c>
      <c r="G28" s="10">
        <f>KWARA!G6</f>
        <v>102</v>
      </c>
      <c r="H28" s="10">
        <f>KWARA!H6</f>
        <v>75</v>
      </c>
      <c r="I28" s="10">
        <f>KWARA!I6</f>
        <v>75</v>
      </c>
      <c r="J28" s="10">
        <f>KWARA!J6</f>
        <v>75</v>
      </c>
      <c r="K28" s="10">
        <f>KWARA!K6</f>
        <v>101.30521339882345</v>
      </c>
      <c r="L28" s="10">
        <f>KWARA!L6</f>
        <v>100</v>
      </c>
      <c r="M28" s="10">
        <f>KWARA!M6</f>
        <v>200</v>
      </c>
      <c r="N28" s="70">
        <f>KWARA!N6</f>
        <v>125</v>
      </c>
      <c r="O28" s="39">
        <f>KWARA!O6</f>
        <v>120</v>
      </c>
      <c r="P28" s="18">
        <f>KWARA!P6</f>
        <v>20</v>
      </c>
      <c r="Q28" s="18">
        <f>KWARA!Q6</f>
        <v>-4</v>
      </c>
    </row>
    <row r="29" spans="1:18" s="52" customFormat="1" x14ac:dyDescent="0.25">
      <c r="A29" s="50" t="s">
        <v>72</v>
      </c>
      <c r="B29" s="51">
        <f>LAGOS!B6</f>
        <v>124.166666666667</v>
      </c>
      <c r="C29" s="51">
        <f>LAGOS!C6</f>
        <v>124.305555555555</v>
      </c>
      <c r="D29" s="51">
        <f>LAGOS!D6</f>
        <v>124.444444444444</v>
      </c>
      <c r="E29" s="51">
        <f>LAGOS!E6</f>
        <v>128.444444444444</v>
      </c>
      <c r="F29" s="51">
        <f>LAGOS!F6</f>
        <v>141.91919191919149</v>
      </c>
      <c r="G29" s="51">
        <f>LAGOS!G6</f>
        <v>141.91919191919149</v>
      </c>
      <c r="H29" s="51">
        <f>LAGOS!H6</f>
        <v>141.91919191919149</v>
      </c>
      <c r="I29" s="51">
        <f>LAGOS!I6</f>
        <v>141.91919191919149</v>
      </c>
      <c r="J29" s="51">
        <f>LAGOS!J6</f>
        <v>141.91919191919149</v>
      </c>
      <c r="K29" s="51">
        <f>LAGOS!K6</f>
        <v>140.94970749435851</v>
      </c>
      <c r="L29" s="51">
        <f>LAGOS!L6</f>
        <v>168.5</v>
      </c>
      <c r="M29" s="51">
        <f>LAGOS!M6</f>
        <v>178.5</v>
      </c>
      <c r="N29" s="70">
        <f>LAGOS!N6</f>
        <v>150.588235294117</v>
      </c>
      <c r="O29" s="39">
        <f>LAGOS!O6</f>
        <v>143.529411764705</v>
      </c>
      <c r="P29" s="18">
        <f>LAGOS!P6</f>
        <v>15.465001643115153</v>
      </c>
      <c r="Q29" s="18">
        <f>LAGOS!Q6</f>
        <v>-4.6875000000001732</v>
      </c>
    </row>
    <row r="30" spans="1:18" x14ac:dyDescent="0.25">
      <c r="A30" s="26" t="s">
        <v>73</v>
      </c>
      <c r="B30" s="10">
        <f>NASSARAWA!B6</f>
        <v>100</v>
      </c>
      <c r="C30" s="10">
        <f>NASSARAWA!C6</f>
        <v>100</v>
      </c>
      <c r="D30" s="10">
        <f>NASSARAWA!D6</f>
        <v>100</v>
      </c>
      <c r="E30" s="10">
        <f>NASSARAWA!E6</f>
        <v>100</v>
      </c>
      <c r="F30" s="10">
        <f>NASSARAWA!F6</f>
        <v>100</v>
      </c>
      <c r="G30" s="10">
        <f>NASSARAWA!G6</f>
        <v>100</v>
      </c>
      <c r="H30" s="10">
        <f>NASSARAWA!H6</f>
        <v>100</v>
      </c>
      <c r="I30" s="10">
        <f>NASSARAWA!I6</f>
        <v>114.99999999999901</v>
      </c>
      <c r="J30" s="10">
        <f>NASSARAWA!J6</f>
        <v>115.514499999999</v>
      </c>
      <c r="K30" s="10">
        <f>NASSARAWA!K6</f>
        <v>115.514499999999</v>
      </c>
      <c r="L30" s="10">
        <f>NASSARAWA!L6</f>
        <v>115.36</v>
      </c>
      <c r="M30" s="10">
        <f>NASSARAWA!M6</f>
        <v>180.58</v>
      </c>
      <c r="N30" s="70">
        <f>NASSARAWA!N6</f>
        <v>150</v>
      </c>
      <c r="O30" s="39">
        <f>NASSARAWA!O6</f>
        <v>103.333333333333</v>
      </c>
      <c r="P30" s="18">
        <f>NASSARAWA!P6</f>
        <v>3.3333333333330017</v>
      </c>
      <c r="Q30" s="18">
        <f>NASSARAWA!Q6</f>
        <v>-31.111111111111335</v>
      </c>
    </row>
    <row r="31" spans="1:18" x14ac:dyDescent="0.25">
      <c r="A31" s="26" t="s">
        <v>74</v>
      </c>
      <c r="B31" s="10">
        <f>NIGER!B6</f>
        <v>68</v>
      </c>
      <c r="C31" s="10">
        <f>NIGER!C6</f>
        <v>100</v>
      </c>
      <c r="D31" s="10">
        <f>NIGER!D6</f>
        <v>100</v>
      </c>
      <c r="E31" s="10">
        <f>NIGER!E6</f>
        <v>100</v>
      </c>
      <c r="F31" s="10">
        <f>NIGER!F6</f>
        <v>100</v>
      </c>
      <c r="G31" s="10">
        <f>NIGER!G6</f>
        <v>100</v>
      </c>
      <c r="H31" s="10">
        <f>NIGER!H6</f>
        <v>100</v>
      </c>
      <c r="I31" s="10">
        <f>NIGER!I6</f>
        <v>100</v>
      </c>
      <c r="J31" s="10">
        <f>NIGER!J6</f>
        <v>100</v>
      </c>
      <c r="K31" s="10">
        <f>NIGER!K6</f>
        <v>100</v>
      </c>
      <c r="L31" s="10">
        <f>NIGER!L6</f>
        <v>100</v>
      </c>
      <c r="M31" s="10">
        <f>NIGER!M6</f>
        <v>120</v>
      </c>
      <c r="N31" s="70">
        <f>NIGER!N6</f>
        <v>100</v>
      </c>
      <c r="O31" s="39">
        <f>NIGER!O6</f>
        <v>107.5</v>
      </c>
      <c r="P31" s="18">
        <f>NIGER!P6</f>
        <v>7.5</v>
      </c>
      <c r="Q31" s="18">
        <f>NIGER!Q6</f>
        <v>7.5</v>
      </c>
    </row>
    <row r="32" spans="1:18" x14ac:dyDescent="0.25">
      <c r="A32" s="26" t="s">
        <v>75</v>
      </c>
      <c r="B32" s="10">
        <f>OGUN!B6</f>
        <v>77.5</v>
      </c>
      <c r="C32" s="10">
        <f>OGUN!C6</f>
        <v>85</v>
      </c>
      <c r="D32" s="10">
        <f>OGUN!D6</f>
        <v>77.5</v>
      </c>
      <c r="E32" s="10">
        <f>OGUN!E6</f>
        <v>81.25</v>
      </c>
      <c r="F32" s="10">
        <f>OGUN!F6</f>
        <v>120.833333333333</v>
      </c>
      <c r="G32" s="10">
        <f>OGUN!G6</f>
        <v>120.833333333333</v>
      </c>
      <c r="H32" s="10">
        <f>OGUN!H6</f>
        <v>120.833333333333</v>
      </c>
      <c r="I32" s="10">
        <f>OGUN!I6</f>
        <v>120.833333333333</v>
      </c>
      <c r="J32" s="10">
        <f>OGUN!J6</f>
        <v>131.23408333333299</v>
      </c>
      <c r="K32" s="10">
        <f>OGUN!K6</f>
        <v>135</v>
      </c>
      <c r="L32" s="10">
        <f>OGUN!L6</f>
        <v>136.55000000000001</v>
      </c>
      <c r="M32" s="10">
        <f>OGUN!M6</f>
        <v>200</v>
      </c>
      <c r="N32" s="70">
        <f>OGUN!N6</f>
        <v>150.11000000000001</v>
      </c>
      <c r="O32" s="39">
        <f>OGUN!O6</f>
        <v>127.5</v>
      </c>
      <c r="P32" s="18">
        <f>OGUN!P6</f>
        <v>50</v>
      </c>
      <c r="Q32" s="18">
        <f>OGUN!Q6</f>
        <v>-15.062287655719148</v>
      </c>
    </row>
    <row r="33" spans="1:18" x14ac:dyDescent="0.25">
      <c r="A33" s="26" t="s">
        <v>76</v>
      </c>
      <c r="B33" s="10">
        <f>ONDO!B$6</f>
        <v>73.571428571428598</v>
      </c>
      <c r="C33" s="10">
        <f>ONDO!C$6</f>
        <v>91.964285714285694</v>
      </c>
      <c r="D33" s="10">
        <f>ONDO!D$6</f>
        <v>65</v>
      </c>
      <c r="E33" s="10">
        <f>ONDO!E$6</f>
        <v>69.642857142856997</v>
      </c>
      <c r="F33" s="10">
        <f>ONDO!F$6</f>
        <v>65.833333333333002</v>
      </c>
      <c r="G33" s="10">
        <f>ONDO!G$6</f>
        <v>100</v>
      </c>
      <c r="H33" s="10">
        <f>ONDO!H$6</f>
        <v>100</v>
      </c>
      <c r="I33" s="10">
        <f>ONDO!I$6</f>
        <v>100</v>
      </c>
      <c r="J33" s="10">
        <f>ONDO!J$6</f>
        <v>100.25</v>
      </c>
      <c r="K33" s="10">
        <f>ONDO!K$6</f>
        <v>102.55</v>
      </c>
      <c r="L33" s="10">
        <f>ONDO!L$6</f>
        <v>108.22</v>
      </c>
      <c r="M33" s="10">
        <f>ONDO!M$6</f>
        <v>140.55000000000001</v>
      </c>
      <c r="N33" s="70">
        <f>ONDO!N$6</f>
        <v>120.55</v>
      </c>
      <c r="O33" s="39">
        <f>ONDO!O$6</f>
        <v>81.818181818181813</v>
      </c>
      <c r="P33" s="18">
        <f>ONDO!P$6</f>
        <v>-11.032656663724611</v>
      </c>
      <c r="Q33" s="18">
        <f>ONDO!Q$6</f>
        <v>-32.129256061234493</v>
      </c>
    </row>
    <row r="34" spans="1:18" x14ac:dyDescent="0.25">
      <c r="A34" s="26" t="s">
        <v>77</v>
      </c>
      <c r="B34" s="10">
        <f>OSUN!B$6</f>
        <v>81.875</v>
      </c>
      <c r="C34" s="10">
        <f>OSUN!C$6</f>
        <v>81.4583333333333</v>
      </c>
      <c r="D34" s="10">
        <f>OSUN!D$6</f>
        <v>88.571428571428598</v>
      </c>
      <c r="E34" s="10">
        <f>OSUN!E$6</f>
        <v>80.25</v>
      </c>
      <c r="F34" s="10">
        <f>OSUN!F$6</f>
        <v>86.9444444444444</v>
      </c>
      <c r="G34" s="10">
        <f>OSUN!G$6</f>
        <v>83.3333333333333</v>
      </c>
      <c r="H34" s="10">
        <f>OSUN!H$6</f>
        <v>87.6388888888889</v>
      </c>
      <c r="I34" s="10">
        <f>OSUN!I$6</f>
        <v>85.357142857142847</v>
      </c>
      <c r="J34" s="10">
        <f>OSUN!J$6</f>
        <v>85.536392857142843</v>
      </c>
      <c r="K34" s="10">
        <f>OSUN!K$6</f>
        <v>85.536392857142843</v>
      </c>
      <c r="L34" s="10">
        <f>OSUN!L$6</f>
        <v>100.25</v>
      </c>
      <c r="M34" s="10">
        <f>OSUN!M$6</f>
        <v>120.5</v>
      </c>
      <c r="N34" s="70">
        <f>OSUN!N$6</f>
        <v>111.111111111111</v>
      </c>
      <c r="O34" s="39">
        <f>OSUN!O$6</f>
        <v>105</v>
      </c>
      <c r="P34" s="18">
        <f>OSUN!P$6</f>
        <v>28.900255754475758</v>
      </c>
      <c r="Q34" s="18">
        <f>OSUN!Q$6</f>
        <v>-5.4999999999999059</v>
      </c>
    </row>
    <row r="35" spans="1:18" x14ac:dyDescent="0.25">
      <c r="A35" s="26" t="s">
        <v>78</v>
      </c>
      <c r="B35" s="10">
        <f>OYO!B$6</f>
        <v>63.75</v>
      </c>
      <c r="C35" s="10">
        <f>OYO!C$6</f>
        <v>62.49999999999995</v>
      </c>
      <c r="D35" s="10">
        <f>OYO!D$6</f>
        <v>69.166666666666657</v>
      </c>
      <c r="E35" s="10">
        <f>OYO!E$6</f>
        <v>85.58</v>
      </c>
      <c r="F35" s="10">
        <f>OYO!F$6</f>
        <v>85.58</v>
      </c>
      <c r="G35" s="10">
        <f>OYO!G$6</f>
        <v>85.58</v>
      </c>
      <c r="H35" s="10">
        <f>OYO!H$6</f>
        <v>85.58</v>
      </c>
      <c r="I35" s="10">
        <f>OYO!I$6</f>
        <v>101.75</v>
      </c>
      <c r="J35" s="10">
        <f>OYO!J$6</f>
        <v>101.96367499999999</v>
      </c>
      <c r="K35" s="10">
        <f>OYO!K$6</f>
        <v>118.582278659596</v>
      </c>
      <c r="L35" s="10">
        <f>OYO!L$6</f>
        <v>118.782278659596</v>
      </c>
      <c r="M35" s="10">
        <f>OYO!M$6</f>
        <v>158.582278659596</v>
      </c>
      <c r="N35" s="70">
        <f>OYO!N$6</f>
        <v>143.636363636363</v>
      </c>
      <c r="O35" s="39">
        <f>OYO!O$6</f>
        <v>151.81818181818099</v>
      </c>
      <c r="P35" s="18">
        <f>OYO!P$6</f>
        <v>142.9090909090898</v>
      </c>
      <c r="Q35" s="18">
        <f>OYO!Q$6</f>
        <v>5.6962025316454596</v>
      </c>
    </row>
    <row r="36" spans="1:18" x14ac:dyDescent="0.25">
      <c r="A36" s="26" t="s">
        <v>79</v>
      </c>
      <c r="B36" s="10">
        <f>PLATEAU!B$6</f>
        <v>87.5</v>
      </c>
      <c r="C36" s="10">
        <f>PLATEAU!C$6</f>
        <v>77.0833333333333</v>
      </c>
      <c r="D36" s="10">
        <f>PLATEAU!D$6</f>
        <v>85</v>
      </c>
      <c r="E36" s="10">
        <f>PLATEAU!E$6</f>
        <v>87.5</v>
      </c>
      <c r="F36" s="10">
        <f>PLATEAU!F$6</f>
        <v>92.5</v>
      </c>
      <c r="G36" s="10">
        <f>PLATEAU!G$6</f>
        <v>86.25</v>
      </c>
      <c r="H36" s="10">
        <f>PLATEAU!H$6</f>
        <v>85.5</v>
      </c>
      <c r="I36" s="10">
        <f>PLATEAU!I$6</f>
        <v>90</v>
      </c>
      <c r="J36" s="10">
        <f>PLATEAU!J$6</f>
        <v>90.188999999999993</v>
      </c>
      <c r="K36" s="10">
        <f>PLATEAU!K$6</f>
        <v>88.649491291933302</v>
      </c>
      <c r="L36" s="10">
        <f>PLATEAU!L$6</f>
        <v>116.6666666666665</v>
      </c>
      <c r="M36" s="10">
        <f>PLATEAU!M$6</f>
        <v>126.666666666667</v>
      </c>
      <c r="N36" s="70">
        <f>PLATEAU!N$6</f>
        <v>110</v>
      </c>
      <c r="O36" s="39">
        <f>PLATEAU!O$6</f>
        <v>78.571428571428569</v>
      </c>
      <c r="P36" s="18">
        <f>PLATEAU!P$6</f>
        <v>1.9305019305019717</v>
      </c>
      <c r="Q36" s="18">
        <f>PLATEAU!Q$6</f>
        <v>-28.571428571428577</v>
      </c>
    </row>
    <row r="37" spans="1:18" x14ac:dyDescent="0.25">
      <c r="A37" s="26" t="s">
        <v>80</v>
      </c>
      <c r="B37" s="10">
        <f>RIVERS!B$6</f>
        <v>100</v>
      </c>
      <c r="C37" s="10">
        <f>RIVERS!C$6</f>
        <v>100</v>
      </c>
      <c r="D37" s="10">
        <f>RIVERS!D$6</f>
        <v>100</v>
      </c>
      <c r="E37" s="10">
        <f>RIVERS!E$6</f>
        <v>100</v>
      </c>
      <c r="F37" s="10">
        <f>RIVERS!F$6</f>
        <v>100</v>
      </c>
      <c r="G37" s="10">
        <f>RIVERS!G$6</f>
        <v>100</v>
      </c>
      <c r="H37" s="10">
        <f>RIVERS!H$6</f>
        <v>100</v>
      </c>
      <c r="I37" s="10">
        <f>RIVERS!I$6</f>
        <v>100</v>
      </c>
      <c r="J37" s="10">
        <f>RIVERS!J$6</f>
        <v>100</v>
      </c>
      <c r="K37" s="10">
        <f>RIVERS!K$6</f>
        <v>104.44</v>
      </c>
      <c r="L37" s="10">
        <f>RIVERS!L$6</f>
        <v>105.678</v>
      </c>
      <c r="M37" s="10">
        <f>RIVERS!M$6</f>
        <v>156.07142857142901</v>
      </c>
      <c r="N37" s="70">
        <f>RIVERS!N$6</f>
        <v>128.333333333333</v>
      </c>
      <c r="O37" s="39">
        <f>RIVERS!O$6</f>
        <v>121.25</v>
      </c>
      <c r="P37" s="18">
        <f>RIVERS!P$6</f>
        <v>21.25</v>
      </c>
      <c r="Q37" s="18">
        <f>RIVERS!Q$6</f>
        <v>-5.5194805194802754</v>
      </c>
    </row>
    <row r="38" spans="1:18" x14ac:dyDescent="0.25">
      <c r="A38" s="26" t="s">
        <v>81</v>
      </c>
      <c r="B38" s="10">
        <f>SOKOTO!B$6</f>
        <v>50.25</v>
      </c>
      <c r="C38" s="10">
        <f>SOKOTO!C$6</f>
        <v>50.25</v>
      </c>
      <c r="D38" s="10">
        <f>SOKOTO!D$6</f>
        <v>60</v>
      </c>
      <c r="E38" s="10">
        <f>SOKOTO!E$6</f>
        <v>60</v>
      </c>
      <c r="F38" s="10">
        <f>SOKOTO!F$6</f>
        <v>60</v>
      </c>
      <c r="G38" s="10">
        <f>SOKOTO!G$6</f>
        <v>60</v>
      </c>
      <c r="H38" s="10">
        <f>SOKOTO!H$6</f>
        <v>60</v>
      </c>
      <c r="I38" s="10">
        <f>SOKOTO!I$6</f>
        <v>60</v>
      </c>
      <c r="J38" s="10">
        <f>SOKOTO!J$6</f>
        <v>75.163178289828906</v>
      </c>
      <c r="K38" s="10">
        <f>SOKOTO!K$6</f>
        <v>75.55</v>
      </c>
      <c r="L38" s="10">
        <f>SOKOTO!L$6</f>
        <v>80</v>
      </c>
      <c r="M38" s="10">
        <f>SOKOTO!M$6</f>
        <v>85</v>
      </c>
      <c r="N38" s="70">
        <f>SOKOTO!N$6</f>
        <v>75</v>
      </c>
      <c r="O38" s="39">
        <f>SOKOTO!O$6</f>
        <v>100</v>
      </c>
      <c r="P38" s="18">
        <f>SOKOTO!P$6</f>
        <v>99.00497512437812</v>
      </c>
      <c r="Q38" s="18">
        <f>SOKOTO!Q$6</f>
        <v>33.333333333333329</v>
      </c>
    </row>
    <row r="39" spans="1:18" x14ac:dyDescent="0.25">
      <c r="A39" s="26" t="s">
        <v>82</v>
      </c>
      <c r="B39" s="10">
        <f>TARABA!B$6</f>
        <v>50</v>
      </c>
      <c r="C39" s="10">
        <f>TARABA!C$6</f>
        <v>50.084000000000003</v>
      </c>
      <c r="D39" s="10">
        <f>TARABA!D$6</f>
        <v>57.5</v>
      </c>
      <c r="E39" s="10">
        <f>TARABA!E$6</f>
        <v>55.75</v>
      </c>
      <c r="F39" s="10">
        <f>TARABA!F$6</f>
        <v>60</v>
      </c>
      <c r="G39" s="10">
        <f>TARABA!G$6</f>
        <v>60</v>
      </c>
      <c r="H39" s="10">
        <f>TARABA!H$6</f>
        <v>58.99</v>
      </c>
      <c r="I39" s="10">
        <f>TARABA!I$6</f>
        <v>59.55</v>
      </c>
      <c r="J39" s="10">
        <f>TARABA!J$6</f>
        <v>57.178051092544003</v>
      </c>
      <c r="K39" s="10">
        <f>TARABA!K$6</f>
        <v>58.778051092543997</v>
      </c>
      <c r="L39" s="10">
        <f>TARABA!L$6</f>
        <v>75</v>
      </c>
      <c r="M39" s="10">
        <f>TARABA!M$6</f>
        <v>80.682500000000005</v>
      </c>
      <c r="N39" s="70">
        <f>TARABA!N$6</f>
        <v>75</v>
      </c>
      <c r="O39" s="39">
        <f>TARABA!O$6</f>
        <v>100</v>
      </c>
      <c r="P39" s="18">
        <f>TARABA!P$6</f>
        <v>99.664563533264101</v>
      </c>
      <c r="Q39" s="18">
        <f>TARABA!Q$6</f>
        <v>33.333333333333329</v>
      </c>
    </row>
    <row r="40" spans="1:18" x14ac:dyDescent="0.25">
      <c r="A40" s="26" t="s">
        <v>83</v>
      </c>
      <c r="B40" s="10">
        <f>YOBE!B$6</f>
        <v>50</v>
      </c>
      <c r="C40" s="10">
        <f>YOBE!C$6</f>
        <v>50.89</v>
      </c>
      <c r="D40" s="10">
        <f>YOBE!D$6</f>
        <v>50.87</v>
      </c>
      <c r="E40" s="10">
        <f>YOBE!E$6</f>
        <v>50.85</v>
      </c>
      <c r="F40" s="10">
        <f>YOBE!F$6</f>
        <v>50.25</v>
      </c>
      <c r="G40" s="10">
        <f>YOBE!G$6</f>
        <v>52.25</v>
      </c>
      <c r="H40" s="10">
        <f>YOBE!H$6</f>
        <v>55.25</v>
      </c>
      <c r="I40" s="10">
        <f>YOBE!I$6</f>
        <v>57.75</v>
      </c>
      <c r="J40" s="10">
        <f>YOBE!J$6</f>
        <v>58.32</v>
      </c>
      <c r="K40" s="10">
        <f>YOBE!K$6</f>
        <v>59.32</v>
      </c>
      <c r="L40" s="10">
        <f>YOBE!L$6</f>
        <v>60.32</v>
      </c>
      <c r="M40" s="10">
        <f>YOBE!M$6</f>
        <v>75.239999999999995</v>
      </c>
      <c r="N40" s="70">
        <f>YOBE!N$6</f>
        <v>65</v>
      </c>
      <c r="O40" s="39">
        <f>YOBE!O$6</f>
        <v>60</v>
      </c>
      <c r="P40" s="18">
        <f>YOBE!P$6</f>
        <v>17.901355865592453</v>
      </c>
      <c r="Q40" s="18">
        <f>YOBE!Q$6</f>
        <v>-7.6923076923076925</v>
      </c>
    </row>
    <row r="41" spans="1:18" x14ac:dyDescent="0.25">
      <c r="A41" s="26" t="s">
        <v>84</v>
      </c>
      <c r="B41" s="10">
        <f>ZAMFARA!B$6</f>
        <v>55</v>
      </c>
      <c r="C41" s="10">
        <f>ZAMFARA!C$6</f>
        <v>55.78</v>
      </c>
      <c r="D41" s="10">
        <f>ZAMFARA!D$6</f>
        <v>57.833333333333002</v>
      </c>
      <c r="E41" s="10">
        <f>ZAMFARA!E$6</f>
        <v>58.853333333332998</v>
      </c>
      <c r="F41" s="10">
        <f>ZAMFARA!F$6</f>
        <v>55.933333333299998</v>
      </c>
      <c r="G41" s="10">
        <f>ZAMFARA!G$6</f>
        <v>56.78</v>
      </c>
      <c r="H41" s="10">
        <f>ZAMFARA!H$6</f>
        <v>57.55</v>
      </c>
      <c r="I41" s="10">
        <f>ZAMFARA!I$6</f>
        <v>58.833333333333002</v>
      </c>
      <c r="J41" s="10">
        <f>ZAMFARA!J$6</f>
        <v>57.893333333332997</v>
      </c>
      <c r="K41" s="10">
        <f>ZAMFARA!K$6</f>
        <v>58.833333333333002</v>
      </c>
      <c r="L41" s="10">
        <f>ZAMFARA!L$6</f>
        <v>59.26</v>
      </c>
      <c r="M41" s="10">
        <f>ZAMFARA!M$6</f>
        <v>90.26</v>
      </c>
      <c r="N41" s="70">
        <f>ZAMFARA!N$6</f>
        <v>84.285714285713993</v>
      </c>
      <c r="O41" s="39">
        <f>ZAMFARA!O$6</f>
        <v>94.444444444444443</v>
      </c>
      <c r="P41" s="18">
        <f>ZAMFARA!P$6</f>
        <v>69.315963507429984</v>
      </c>
      <c r="Q41" s="18">
        <f>ZAMFARA!Q$6</f>
        <v>12.05273069679888</v>
      </c>
    </row>
    <row r="42" spans="1:18" s="34" customFormat="1" ht="30" x14ac:dyDescent="0.25">
      <c r="A42" s="32" t="s">
        <v>87</v>
      </c>
      <c r="B42" s="33">
        <f>AVERAGE(B5:B41)</f>
        <v>77.565973440973451</v>
      </c>
      <c r="C42" s="33">
        <f>AVERAGE(C5:C41)</f>
        <v>81.669927498927478</v>
      </c>
      <c r="D42" s="33">
        <f>AVERAGE(D5:D41)</f>
        <v>81.507962247962197</v>
      </c>
      <c r="E42" s="33">
        <f>AVERAGE(E5:E41)</f>
        <v>84.544315744315696</v>
      </c>
      <c r="F42" s="33">
        <f>AVERAGE(F5:F41)</f>
        <v>88.054037164036203</v>
      </c>
      <c r="G42" s="33">
        <f>AVERAGE(G5:G41)</f>
        <v>87.498326154326108</v>
      </c>
      <c r="H42" s="33">
        <f>AVERAGE(H5:H41)</f>
        <v>87.740240900240877</v>
      </c>
      <c r="I42" s="33">
        <f>AVERAGE(I5:I41)</f>
        <v>92.661629323229278</v>
      </c>
      <c r="J42" s="33">
        <f>AVERAGE(J5:J41)</f>
        <v>97.739369325091999</v>
      </c>
      <c r="K42" s="33">
        <f>AVERAGE(K5:K41)</f>
        <v>101.15052909658156</v>
      </c>
      <c r="L42" s="33">
        <f>AVERAGE(L5:L41)</f>
        <v>116.2280789076439</v>
      </c>
      <c r="M42" s="33">
        <f>AVERAGE(M5:M41)</f>
        <v>149.27831799115089</v>
      </c>
      <c r="N42" s="33">
        <f>AVERAGE(N5:N41)</f>
        <v>122.82707121225997</v>
      </c>
      <c r="O42" s="33">
        <f>AVERAGE(O5:O41)</f>
        <v>122.84525150701614</v>
      </c>
      <c r="P42" s="39"/>
      <c r="Q42" s="39"/>
    </row>
    <row r="43" spans="1:18" s="54" customFormat="1" ht="30" x14ac:dyDescent="0.25">
      <c r="A43" s="53" t="s">
        <v>86</v>
      </c>
      <c r="C43" s="55">
        <f>(C42-B42)/B42*100</f>
        <v>5.2909205878490972</v>
      </c>
      <c r="D43" s="55">
        <f>(D42-C42)/C42*100</f>
        <v>-0.19831687859329605</v>
      </c>
      <c r="E43" s="55">
        <f>(E42-D42)/D42*100</f>
        <v>3.7252231715919404</v>
      </c>
      <c r="F43" s="55">
        <f>(F42-E42)/E42*100</f>
        <v>4.1513393169267925</v>
      </c>
      <c r="G43" s="55">
        <f>(G42-F42)/F42*100</f>
        <v>-0.63110224994551745</v>
      </c>
      <c r="H43" s="55">
        <f>(H42-G42)/G42*100</f>
        <v>0.27647928428720997</v>
      </c>
      <c r="I43" s="55">
        <f>(I42-H42)/H42*100</f>
        <v>5.6090436639944183</v>
      </c>
      <c r="J43" s="55">
        <f>(J42-I42)/I42*100</f>
        <v>5.4798734265185072</v>
      </c>
      <c r="K43" s="55">
        <f>(K42-J42)/J42*100</f>
        <v>3.4900570722363353</v>
      </c>
      <c r="L43" s="55">
        <f>(L42-K42)/K42*100</f>
        <v>14.906051353093607</v>
      </c>
      <c r="M43" s="55">
        <f>(M42-L42)/L42*100</f>
        <v>28.435675263779469</v>
      </c>
      <c r="N43" s="55">
        <f>(N42-M42)/M42*100</f>
        <v>-17.719416412810151</v>
      </c>
      <c r="O43" s="55">
        <f>(O42-N42)/N42*100</f>
        <v>1.4801537296904227E-2</v>
      </c>
      <c r="P43" s="56"/>
      <c r="Q43" s="56"/>
    </row>
    <row r="44" spans="1:18" s="34" customFormat="1" x14ac:dyDescent="0.25">
      <c r="A44" s="32" t="s">
        <v>85</v>
      </c>
      <c r="N44" s="33">
        <f>(N42-B42)/B42*100</f>
        <v>58.351743378466772</v>
      </c>
      <c r="O44" s="33">
        <f>(O42-C42)/C42*100</f>
        <v>50.416751023354834</v>
      </c>
      <c r="P44" s="40"/>
      <c r="Q44" s="40"/>
      <c r="R44" s="35"/>
    </row>
    <row r="45" spans="1:18" s="43" customFormat="1" x14ac:dyDescent="0.25">
      <c r="N45" s="68"/>
      <c r="O45" s="57"/>
      <c r="P45" s="57"/>
      <c r="Q45" s="57"/>
    </row>
    <row r="46" spans="1:18" s="43" customFormat="1" x14ac:dyDescent="0.25">
      <c r="N46" s="68"/>
      <c r="O46" s="57"/>
      <c r="P46" s="57"/>
      <c r="Q46" s="57"/>
    </row>
    <row r="47" spans="1:18" s="34" customFormat="1" x14ac:dyDescent="0.25">
      <c r="A47" s="34" t="s">
        <v>109</v>
      </c>
      <c r="O47" s="36"/>
      <c r="P47" s="36"/>
      <c r="Q47" s="36"/>
    </row>
    <row r="48" spans="1:18" s="43" customFormat="1" x14ac:dyDescent="0.25">
      <c r="A48" s="43" t="s">
        <v>36</v>
      </c>
      <c r="N48" s="68"/>
      <c r="O48" s="57"/>
      <c r="P48" s="57"/>
      <c r="Q48" s="57"/>
    </row>
    <row r="49" spans="1:17" s="43" customFormat="1" x14ac:dyDescent="0.25">
      <c r="A49" s="58" t="s">
        <v>93</v>
      </c>
      <c r="N49" s="68"/>
      <c r="O49" s="57"/>
      <c r="P49" s="57"/>
      <c r="Q49" s="57"/>
    </row>
    <row r="50" spans="1:17" s="43" customFormat="1" x14ac:dyDescent="0.25">
      <c r="A50" s="58" t="s">
        <v>94</v>
      </c>
      <c r="N50" s="68"/>
      <c r="O50" s="57"/>
      <c r="P50" s="57"/>
      <c r="Q50" s="57"/>
    </row>
    <row r="51" spans="1:17" s="34" customFormat="1" x14ac:dyDescent="0.25">
      <c r="A51" s="34" t="s">
        <v>110</v>
      </c>
      <c r="O51" s="36"/>
      <c r="P51" s="36"/>
      <c r="Q51" s="36"/>
    </row>
    <row r="52" spans="1:17" s="43" customFormat="1" x14ac:dyDescent="0.25">
      <c r="A52" s="43" t="s">
        <v>98</v>
      </c>
      <c r="N52" s="68"/>
      <c r="O52" s="57"/>
      <c r="P52" s="57"/>
      <c r="Q52" s="57"/>
    </row>
    <row r="53" spans="1:17" s="43" customFormat="1" x14ac:dyDescent="0.25">
      <c r="A53" s="43" t="s">
        <v>91</v>
      </c>
      <c r="N53" s="68"/>
      <c r="O53" s="57"/>
      <c r="P53" s="57"/>
      <c r="Q53" s="57"/>
    </row>
    <row r="54" spans="1:17" s="43" customFormat="1" x14ac:dyDescent="0.25">
      <c r="A54" s="43" t="s">
        <v>92</v>
      </c>
      <c r="N54" s="68"/>
      <c r="O54" s="57"/>
      <c r="P54" s="57"/>
      <c r="Q54" s="57"/>
    </row>
    <row r="55" spans="1:17" s="43" customFormat="1" x14ac:dyDescent="0.25">
      <c r="N55" s="68"/>
      <c r="O55" s="57"/>
      <c r="P55" s="57"/>
      <c r="Q55" s="57"/>
    </row>
    <row r="56" spans="1:17" s="43" customFormat="1" x14ac:dyDescent="0.25">
      <c r="N56" s="68"/>
      <c r="O56" s="57"/>
      <c r="P56" s="57"/>
      <c r="Q56" s="57"/>
    </row>
    <row r="57" spans="1:17" s="43" customFormat="1" x14ac:dyDescent="0.25">
      <c r="N57" s="68"/>
      <c r="O57" s="57"/>
      <c r="P57" s="57"/>
      <c r="Q57" s="57"/>
    </row>
    <row r="58" spans="1:17" s="43" customFormat="1" x14ac:dyDescent="0.25">
      <c r="N58" s="68"/>
      <c r="O58" s="57"/>
      <c r="P58" s="57"/>
      <c r="Q58" s="57"/>
    </row>
    <row r="59" spans="1:17" s="43" customFormat="1" x14ac:dyDescent="0.25">
      <c r="N59" s="68"/>
      <c r="O59" s="57"/>
      <c r="P59" s="57"/>
      <c r="Q59" s="57"/>
    </row>
    <row r="60" spans="1:17" s="43" customFormat="1" x14ac:dyDescent="0.25">
      <c r="N60" s="68"/>
      <c r="O60" s="57"/>
      <c r="P60" s="57"/>
      <c r="Q60" s="57"/>
    </row>
    <row r="61" spans="1:17" s="43" customFormat="1" x14ac:dyDescent="0.25">
      <c r="N61" s="68"/>
      <c r="O61" s="57"/>
      <c r="P61" s="57"/>
      <c r="Q61" s="57"/>
    </row>
    <row r="62" spans="1:17" s="43" customFormat="1" x14ac:dyDescent="0.25">
      <c r="N62" s="68"/>
      <c r="O62" s="57"/>
      <c r="P62" s="57"/>
      <c r="Q62" s="57"/>
    </row>
    <row r="63" spans="1:17" s="43" customFormat="1" x14ac:dyDescent="0.25">
      <c r="N63" s="68"/>
      <c r="O63" s="57"/>
      <c r="P63" s="57"/>
      <c r="Q63" s="57"/>
    </row>
    <row r="64" spans="1:17" s="43" customFormat="1" x14ac:dyDescent="0.25">
      <c r="N64" s="68"/>
      <c r="O64" s="57"/>
      <c r="P64" s="57"/>
      <c r="Q64" s="57"/>
    </row>
    <row r="65" spans="14:17" s="43" customFormat="1" x14ac:dyDescent="0.25">
      <c r="N65" s="68"/>
      <c r="O65" s="57"/>
      <c r="P65" s="57"/>
      <c r="Q65" s="57"/>
    </row>
    <row r="66" spans="14:17" s="43" customFormat="1" x14ac:dyDescent="0.25">
      <c r="N66" s="68"/>
      <c r="O66" s="57"/>
      <c r="P66" s="57"/>
      <c r="Q66" s="57"/>
    </row>
    <row r="67" spans="14:17" s="43" customFormat="1" x14ac:dyDescent="0.25">
      <c r="N67" s="68"/>
      <c r="O67" s="57"/>
      <c r="P67" s="57"/>
      <c r="Q67" s="57"/>
    </row>
    <row r="68" spans="14:17" s="43" customFormat="1" x14ac:dyDescent="0.25">
      <c r="N68" s="68"/>
      <c r="O68" s="57"/>
      <c r="P68" s="57"/>
      <c r="Q68" s="57"/>
    </row>
    <row r="69" spans="14:17" s="43" customFormat="1" x14ac:dyDescent="0.25">
      <c r="N69" s="68"/>
      <c r="O69" s="57"/>
      <c r="P69" s="57"/>
      <c r="Q69" s="57"/>
    </row>
    <row r="70" spans="14:17" s="43" customFormat="1" x14ac:dyDescent="0.25">
      <c r="N70" s="68"/>
      <c r="O70" s="57"/>
      <c r="P70" s="57"/>
      <c r="Q70" s="57"/>
    </row>
    <row r="71" spans="14:17" s="43" customFormat="1" x14ac:dyDescent="0.25">
      <c r="N71" s="68"/>
      <c r="O71" s="57"/>
      <c r="P71" s="57"/>
      <c r="Q71" s="57"/>
    </row>
    <row r="72" spans="14:17" s="43" customFormat="1" x14ac:dyDescent="0.25">
      <c r="N72" s="68"/>
      <c r="O72" s="57"/>
      <c r="P72" s="57"/>
      <c r="Q72" s="57"/>
    </row>
    <row r="73" spans="14:17" s="43" customFormat="1" x14ac:dyDescent="0.25">
      <c r="N73" s="68"/>
      <c r="O73" s="57"/>
      <c r="P73" s="57"/>
      <c r="Q73" s="57"/>
    </row>
    <row r="74" spans="14:17" s="43" customFormat="1" x14ac:dyDescent="0.25">
      <c r="N74" s="68"/>
      <c r="O74" s="57"/>
      <c r="P74" s="57"/>
      <c r="Q74" s="57"/>
    </row>
    <row r="75" spans="14:17" s="43" customFormat="1" x14ac:dyDescent="0.25">
      <c r="N75" s="68"/>
      <c r="O75" s="57"/>
      <c r="P75" s="57"/>
      <c r="Q75" s="57"/>
    </row>
    <row r="76" spans="14:17" s="43" customFormat="1" x14ac:dyDescent="0.25">
      <c r="N76" s="68"/>
      <c r="O76" s="57"/>
      <c r="P76" s="57"/>
      <c r="Q76" s="57"/>
    </row>
    <row r="77" spans="14:17" s="43" customFormat="1" x14ac:dyDescent="0.25">
      <c r="N77" s="68"/>
      <c r="O77" s="57"/>
      <c r="P77" s="57"/>
      <c r="Q77" s="57"/>
    </row>
    <row r="78" spans="14:17" s="43" customFormat="1" x14ac:dyDescent="0.25">
      <c r="N78" s="68"/>
      <c r="O78" s="57"/>
      <c r="P78" s="57"/>
      <c r="Q78" s="57"/>
    </row>
    <row r="79" spans="14:17" s="43" customFormat="1" x14ac:dyDescent="0.25">
      <c r="N79" s="68"/>
      <c r="O79" s="57"/>
      <c r="P79" s="57"/>
      <c r="Q79" s="57"/>
    </row>
    <row r="80" spans="14:17" s="43" customFormat="1" x14ac:dyDescent="0.25">
      <c r="N80" s="68"/>
      <c r="O80" s="57"/>
      <c r="P80" s="57"/>
      <c r="Q80" s="57"/>
    </row>
    <row r="81" spans="14:17" s="43" customFormat="1" x14ac:dyDescent="0.25">
      <c r="N81" s="68"/>
      <c r="O81" s="57"/>
      <c r="P81" s="57"/>
      <c r="Q81" s="57"/>
    </row>
    <row r="82" spans="14:17" s="43" customFormat="1" x14ac:dyDescent="0.25">
      <c r="N82" s="68"/>
      <c r="O82" s="57"/>
      <c r="P82" s="57"/>
      <c r="Q82" s="57"/>
    </row>
    <row r="83" spans="14:17" s="43" customFormat="1" x14ac:dyDescent="0.25">
      <c r="N83" s="68"/>
      <c r="O83" s="57"/>
      <c r="P83" s="57"/>
      <c r="Q83" s="57"/>
    </row>
    <row r="84" spans="14:17" s="43" customFormat="1" x14ac:dyDescent="0.25">
      <c r="N84" s="68"/>
      <c r="O84" s="57"/>
      <c r="P84" s="57"/>
      <c r="Q84" s="57"/>
    </row>
    <row r="85" spans="14:17" s="43" customFormat="1" x14ac:dyDescent="0.25">
      <c r="N85" s="68"/>
      <c r="O85" s="57"/>
      <c r="P85" s="57"/>
      <c r="Q85" s="57"/>
    </row>
    <row r="86" spans="14:17" s="43" customFormat="1" x14ac:dyDescent="0.25">
      <c r="N86" s="68"/>
      <c r="O86" s="57"/>
      <c r="P86" s="57"/>
      <c r="Q86" s="57"/>
    </row>
    <row r="87" spans="14:17" s="43" customFormat="1" x14ac:dyDescent="0.25">
      <c r="N87" s="68"/>
      <c r="O87" s="57"/>
      <c r="P87" s="57"/>
      <c r="Q87" s="57"/>
    </row>
    <row r="88" spans="14:17" s="43" customFormat="1" x14ac:dyDescent="0.25">
      <c r="N88" s="68"/>
      <c r="O88" s="57"/>
      <c r="P88" s="57"/>
      <c r="Q88" s="57"/>
    </row>
    <row r="89" spans="14:17" s="43" customFormat="1" x14ac:dyDescent="0.25">
      <c r="N89" s="68"/>
      <c r="O89" s="57"/>
      <c r="P89" s="57"/>
      <c r="Q89" s="57"/>
    </row>
    <row r="90" spans="14:17" s="43" customFormat="1" x14ac:dyDescent="0.25">
      <c r="N90" s="68"/>
      <c r="O90" s="57"/>
      <c r="P90" s="57"/>
      <c r="Q90" s="57"/>
    </row>
    <row r="91" spans="14:17" s="43" customFormat="1" x14ac:dyDescent="0.25">
      <c r="N91" s="68"/>
      <c r="O91" s="57"/>
      <c r="P91" s="57"/>
      <c r="Q91" s="57"/>
    </row>
    <row r="92" spans="14:17" s="43" customFormat="1" x14ac:dyDescent="0.25">
      <c r="N92" s="68"/>
      <c r="O92" s="57"/>
      <c r="P92" s="57"/>
      <c r="Q92" s="57"/>
    </row>
    <row r="93" spans="14:17" s="43" customFormat="1" x14ac:dyDescent="0.25">
      <c r="N93" s="68"/>
      <c r="O93" s="57"/>
      <c r="P93" s="57"/>
      <c r="Q93" s="57"/>
    </row>
    <row r="94" spans="14:17" s="43" customFormat="1" x14ac:dyDescent="0.25">
      <c r="N94" s="68"/>
      <c r="O94" s="57"/>
      <c r="P94" s="57"/>
      <c r="Q94" s="57"/>
    </row>
    <row r="95" spans="14:17" s="43" customFormat="1" x14ac:dyDescent="0.25">
      <c r="N95" s="68"/>
      <c r="O95" s="57"/>
      <c r="P95" s="57"/>
      <c r="Q95" s="57"/>
    </row>
    <row r="96" spans="14:17" s="43" customFormat="1" x14ac:dyDescent="0.25">
      <c r="N96" s="68"/>
      <c r="O96" s="57"/>
      <c r="P96" s="57"/>
      <c r="Q96" s="57"/>
    </row>
    <row r="97" spans="14:17" s="43" customFormat="1" x14ac:dyDescent="0.25">
      <c r="N97" s="68"/>
      <c r="O97" s="57"/>
      <c r="P97" s="57"/>
      <c r="Q97" s="57"/>
    </row>
    <row r="98" spans="14:17" s="43" customFormat="1" x14ac:dyDescent="0.25">
      <c r="N98" s="68"/>
      <c r="O98" s="57"/>
      <c r="P98" s="57"/>
      <c r="Q98" s="57"/>
    </row>
    <row r="99" spans="14:17" s="43" customFormat="1" x14ac:dyDescent="0.25">
      <c r="N99" s="68"/>
      <c r="O99" s="57"/>
      <c r="P99" s="57"/>
      <c r="Q99" s="57"/>
    </row>
    <row r="100" spans="14:17" s="43" customFormat="1" x14ac:dyDescent="0.25">
      <c r="N100" s="68"/>
      <c r="O100" s="57"/>
      <c r="P100" s="57"/>
      <c r="Q100" s="57"/>
    </row>
    <row r="101" spans="14:17" s="43" customFormat="1" x14ac:dyDescent="0.25">
      <c r="N101" s="68"/>
      <c r="O101" s="57"/>
      <c r="P101" s="57"/>
      <c r="Q101" s="57"/>
    </row>
    <row r="102" spans="14:17" s="43" customFormat="1" x14ac:dyDescent="0.25">
      <c r="N102" s="68"/>
      <c r="O102" s="57"/>
      <c r="P102" s="57"/>
      <c r="Q102" s="57"/>
    </row>
    <row r="103" spans="14:17" s="43" customFormat="1" x14ac:dyDescent="0.25">
      <c r="N103" s="68"/>
      <c r="O103" s="57"/>
      <c r="P103" s="57"/>
      <c r="Q103" s="57"/>
    </row>
    <row r="104" spans="14:17" s="43" customFormat="1" x14ac:dyDescent="0.25">
      <c r="N104" s="68"/>
      <c r="O104" s="57"/>
      <c r="P104" s="57"/>
      <c r="Q104" s="57"/>
    </row>
    <row r="105" spans="14:17" s="43" customFormat="1" x14ac:dyDescent="0.25">
      <c r="N105" s="68"/>
      <c r="O105" s="57"/>
      <c r="P105" s="57"/>
      <c r="Q105" s="57"/>
    </row>
    <row r="106" spans="14:17" s="43" customFormat="1" x14ac:dyDescent="0.25">
      <c r="N106" s="68"/>
      <c r="O106" s="57"/>
      <c r="P106" s="57"/>
      <c r="Q106" s="57"/>
    </row>
    <row r="107" spans="14:17" s="43" customFormat="1" x14ac:dyDescent="0.25">
      <c r="N107" s="68"/>
      <c r="O107" s="57"/>
      <c r="P107" s="57"/>
      <c r="Q107" s="57"/>
    </row>
    <row r="108" spans="14:17" s="43" customFormat="1" x14ac:dyDescent="0.25">
      <c r="N108" s="68"/>
      <c r="O108" s="57"/>
      <c r="P108" s="57"/>
      <c r="Q108" s="57"/>
    </row>
    <row r="109" spans="14:17" s="43" customFormat="1" x14ac:dyDescent="0.25">
      <c r="N109" s="68"/>
      <c r="O109" s="57"/>
      <c r="P109" s="57"/>
      <c r="Q109" s="57"/>
    </row>
    <row r="110" spans="14:17" s="43" customFormat="1" x14ac:dyDescent="0.25">
      <c r="N110" s="68"/>
      <c r="O110" s="57"/>
      <c r="P110" s="57"/>
      <c r="Q110" s="57"/>
    </row>
    <row r="111" spans="14:17" s="43" customFormat="1" x14ac:dyDescent="0.25">
      <c r="N111" s="68"/>
      <c r="O111" s="57"/>
      <c r="P111" s="57"/>
      <c r="Q111" s="57"/>
    </row>
    <row r="112" spans="14:17" s="43" customFormat="1" x14ac:dyDescent="0.25">
      <c r="N112" s="68"/>
      <c r="O112" s="57"/>
      <c r="P112" s="57"/>
      <c r="Q112" s="57"/>
    </row>
    <row r="113" spans="14:17" s="43" customFormat="1" x14ac:dyDescent="0.25">
      <c r="N113" s="68"/>
      <c r="O113" s="57"/>
      <c r="P113" s="57"/>
      <c r="Q113" s="57"/>
    </row>
    <row r="114" spans="14:17" s="43" customFormat="1" x14ac:dyDescent="0.25">
      <c r="N114" s="68"/>
      <c r="O114" s="57"/>
      <c r="P114" s="57"/>
      <c r="Q114" s="57"/>
    </row>
    <row r="115" spans="14:17" s="43" customFormat="1" x14ac:dyDescent="0.25">
      <c r="N115" s="68"/>
      <c r="O115" s="57"/>
      <c r="P115" s="57"/>
      <c r="Q115" s="57"/>
    </row>
    <row r="116" spans="14:17" s="43" customFormat="1" x14ac:dyDescent="0.25">
      <c r="N116" s="68"/>
      <c r="O116" s="57"/>
      <c r="P116" s="57"/>
      <c r="Q116" s="57"/>
    </row>
    <row r="117" spans="14:17" s="43" customFormat="1" x14ac:dyDescent="0.25">
      <c r="N117" s="68"/>
      <c r="O117" s="57"/>
      <c r="P117" s="57"/>
      <c r="Q117" s="57"/>
    </row>
    <row r="118" spans="14:17" s="43" customFormat="1" x14ac:dyDescent="0.25">
      <c r="N118" s="68"/>
      <c r="O118" s="57"/>
      <c r="P118" s="57"/>
      <c r="Q118" s="57"/>
    </row>
    <row r="119" spans="14:17" s="43" customFormat="1" x14ac:dyDescent="0.25">
      <c r="N119" s="68"/>
      <c r="O119" s="57"/>
      <c r="P119" s="57"/>
      <c r="Q119" s="57"/>
    </row>
    <row r="120" spans="14:17" s="43" customFormat="1" x14ac:dyDescent="0.25">
      <c r="N120" s="68"/>
      <c r="O120" s="57"/>
      <c r="P120" s="57"/>
      <c r="Q120" s="57"/>
    </row>
    <row r="121" spans="14:17" s="43" customFormat="1" x14ac:dyDescent="0.25">
      <c r="N121" s="68"/>
      <c r="O121" s="57"/>
      <c r="P121" s="57"/>
      <c r="Q121" s="57"/>
    </row>
    <row r="122" spans="14:17" s="43" customFormat="1" x14ac:dyDescent="0.25">
      <c r="N122" s="68"/>
      <c r="O122" s="57"/>
      <c r="P122" s="57"/>
      <c r="Q122" s="57"/>
    </row>
    <row r="123" spans="14:17" s="43" customFormat="1" x14ac:dyDescent="0.25">
      <c r="N123" s="68"/>
      <c r="O123" s="57"/>
      <c r="P123" s="57"/>
      <c r="Q123" s="57"/>
    </row>
    <row r="124" spans="14:17" s="43" customFormat="1" x14ac:dyDescent="0.25">
      <c r="N124" s="68"/>
      <c r="O124" s="57"/>
      <c r="P124" s="57"/>
      <c r="Q124" s="57"/>
    </row>
    <row r="125" spans="14:17" s="43" customFormat="1" x14ac:dyDescent="0.25">
      <c r="N125" s="68"/>
      <c r="O125" s="57"/>
      <c r="P125" s="57"/>
      <c r="Q125" s="57"/>
    </row>
    <row r="126" spans="14:17" s="43" customFormat="1" x14ac:dyDescent="0.25">
      <c r="N126" s="68"/>
      <c r="O126" s="57"/>
      <c r="P126" s="57"/>
      <c r="Q126" s="57"/>
    </row>
    <row r="127" spans="14:17" s="43" customFormat="1" x14ac:dyDescent="0.25">
      <c r="N127" s="68"/>
      <c r="O127" s="57"/>
      <c r="P127" s="57"/>
      <c r="Q127" s="57"/>
    </row>
    <row r="128" spans="14:17" s="43" customFormat="1" x14ac:dyDescent="0.25">
      <c r="N128" s="68"/>
      <c r="O128" s="57"/>
      <c r="P128" s="57"/>
      <c r="Q128" s="57"/>
    </row>
    <row r="129" spans="14:17" s="43" customFormat="1" x14ac:dyDescent="0.25">
      <c r="N129" s="68"/>
      <c r="O129" s="57"/>
      <c r="P129" s="57"/>
      <c r="Q129" s="57"/>
    </row>
    <row r="130" spans="14:17" s="43" customFormat="1" x14ac:dyDescent="0.25">
      <c r="N130" s="68"/>
      <c r="O130" s="57"/>
      <c r="P130" s="57"/>
      <c r="Q130" s="57"/>
    </row>
    <row r="131" spans="14:17" s="43" customFormat="1" x14ac:dyDescent="0.25">
      <c r="N131" s="68"/>
      <c r="O131" s="57"/>
      <c r="P131" s="57"/>
      <c r="Q131" s="57"/>
    </row>
    <row r="132" spans="14:17" s="43" customFormat="1" x14ac:dyDescent="0.25">
      <c r="N132" s="68"/>
      <c r="O132" s="57"/>
      <c r="P132" s="57"/>
      <c r="Q132" s="57"/>
    </row>
    <row r="133" spans="14:17" s="43" customFormat="1" x14ac:dyDescent="0.25">
      <c r="N133" s="68"/>
      <c r="O133" s="57"/>
      <c r="P133" s="57"/>
      <c r="Q133" s="57"/>
    </row>
    <row r="134" spans="14:17" s="43" customFormat="1" x14ac:dyDescent="0.25">
      <c r="N134" s="68"/>
      <c r="O134" s="57"/>
      <c r="P134" s="57"/>
      <c r="Q134" s="57"/>
    </row>
    <row r="135" spans="14:17" s="43" customFormat="1" x14ac:dyDescent="0.25">
      <c r="N135" s="68"/>
      <c r="O135" s="57"/>
      <c r="P135" s="57"/>
      <c r="Q135" s="57"/>
    </row>
    <row r="136" spans="14:17" s="43" customFormat="1" x14ac:dyDescent="0.25">
      <c r="N136" s="68"/>
      <c r="O136" s="57"/>
      <c r="P136" s="57"/>
      <c r="Q136" s="57"/>
    </row>
    <row r="137" spans="14:17" s="43" customFormat="1" x14ac:dyDescent="0.25">
      <c r="N137" s="68"/>
      <c r="O137" s="57"/>
      <c r="P137" s="57"/>
      <c r="Q137" s="57"/>
    </row>
    <row r="138" spans="14:17" s="43" customFormat="1" x14ac:dyDescent="0.25">
      <c r="N138" s="68"/>
      <c r="O138" s="57"/>
      <c r="P138" s="57"/>
      <c r="Q138" s="57"/>
    </row>
    <row r="139" spans="14:17" s="43" customFormat="1" x14ac:dyDescent="0.25">
      <c r="N139" s="68"/>
      <c r="O139" s="57"/>
      <c r="P139" s="57"/>
      <c r="Q139" s="57"/>
    </row>
    <row r="140" spans="14:17" s="43" customFormat="1" x14ac:dyDescent="0.25">
      <c r="N140" s="68"/>
      <c r="O140" s="57"/>
      <c r="P140" s="57"/>
      <c r="Q140" s="57"/>
    </row>
    <row r="141" spans="14:17" s="43" customFormat="1" x14ac:dyDescent="0.25">
      <c r="N141" s="68"/>
      <c r="O141" s="57"/>
      <c r="P141" s="57"/>
      <c r="Q141" s="57"/>
    </row>
    <row r="142" spans="14:17" s="43" customFormat="1" x14ac:dyDescent="0.25">
      <c r="N142" s="68"/>
      <c r="O142" s="57"/>
      <c r="P142" s="57"/>
      <c r="Q142" s="57"/>
    </row>
    <row r="143" spans="14:17" s="43" customFormat="1" x14ac:dyDescent="0.25">
      <c r="N143" s="68"/>
      <c r="O143" s="57"/>
      <c r="P143" s="57"/>
      <c r="Q143" s="57"/>
    </row>
    <row r="144" spans="14:17" s="43" customFormat="1" x14ac:dyDescent="0.25">
      <c r="N144" s="68"/>
      <c r="O144" s="57"/>
      <c r="P144" s="57"/>
      <c r="Q144" s="57"/>
    </row>
    <row r="145" spans="14:17" s="43" customFormat="1" x14ac:dyDescent="0.25">
      <c r="N145" s="68"/>
      <c r="O145" s="57"/>
      <c r="P145" s="57"/>
      <c r="Q145" s="57"/>
    </row>
    <row r="146" spans="14:17" s="43" customFormat="1" x14ac:dyDescent="0.25">
      <c r="N146" s="68"/>
      <c r="O146" s="57"/>
      <c r="P146" s="57"/>
      <c r="Q146" s="57"/>
    </row>
    <row r="147" spans="14:17" s="43" customFormat="1" x14ac:dyDescent="0.25">
      <c r="N147" s="68"/>
      <c r="O147" s="57"/>
      <c r="P147" s="57"/>
      <c r="Q147" s="57"/>
    </row>
    <row r="148" spans="14:17" s="43" customFormat="1" x14ac:dyDescent="0.25">
      <c r="N148" s="68"/>
      <c r="O148" s="57"/>
      <c r="P148" s="57"/>
      <c r="Q148" s="57"/>
    </row>
    <row r="149" spans="14:17" s="43" customFormat="1" x14ac:dyDescent="0.25">
      <c r="N149" s="68"/>
      <c r="O149" s="57"/>
      <c r="P149" s="57"/>
      <c r="Q149" s="57"/>
    </row>
    <row r="150" spans="14:17" s="43" customFormat="1" x14ac:dyDescent="0.25">
      <c r="N150" s="68"/>
      <c r="O150" s="57"/>
      <c r="P150" s="57"/>
      <c r="Q150" s="57"/>
    </row>
    <row r="151" spans="14:17" s="43" customFormat="1" x14ac:dyDescent="0.25">
      <c r="N151" s="68"/>
      <c r="O151" s="57"/>
      <c r="P151" s="57"/>
      <c r="Q151" s="57"/>
    </row>
    <row r="152" spans="14:17" s="43" customFormat="1" x14ac:dyDescent="0.25">
      <c r="N152" s="68"/>
      <c r="O152" s="57"/>
      <c r="P152" s="57"/>
      <c r="Q152" s="57"/>
    </row>
    <row r="153" spans="14:17" s="43" customFormat="1" x14ac:dyDescent="0.25">
      <c r="N153" s="68"/>
      <c r="O153" s="57"/>
      <c r="P153" s="57"/>
      <c r="Q153" s="57"/>
    </row>
    <row r="154" spans="14:17" s="43" customFormat="1" x14ac:dyDescent="0.25">
      <c r="N154" s="68"/>
      <c r="O154" s="57"/>
      <c r="P154" s="57"/>
      <c r="Q154" s="57"/>
    </row>
    <row r="155" spans="14:17" s="43" customFormat="1" x14ac:dyDescent="0.25">
      <c r="N155" s="68"/>
      <c r="O155" s="57"/>
      <c r="P155" s="57"/>
      <c r="Q155" s="57"/>
    </row>
    <row r="156" spans="14:17" s="43" customFormat="1" x14ac:dyDescent="0.25">
      <c r="N156" s="68"/>
      <c r="O156" s="57"/>
      <c r="P156" s="57"/>
      <c r="Q156" s="57"/>
    </row>
    <row r="157" spans="14:17" s="43" customFormat="1" x14ac:dyDescent="0.25">
      <c r="N157" s="68"/>
      <c r="O157" s="57"/>
      <c r="P157" s="57"/>
      <c r="Q157" s="57"/>
    </row>
    <row r="158" spans="14:17" s="43" customFormat="1" x14ac:dyDescent="0.25">
      <c r="N158" s="68"/>
      <c r="O158" s="57"/>
      <c r="P158" s="57"/>
      <c r="Q158" s="57"/>
    </row>
    <row r="159" spans="14:17" s="43" customFormat="1" x14ac:dyDescent="0.25">
      <c r="N159" s="68"/>
      <c r="O159" s="57"/>
      <c r="P159" s="57"/>
      <c r="Q159" s="57"/>
    </row>
    <row r="160" spans="14:17" s="43" customFormat="1" x14ac:dyDescent="0.25">
      <c r="N160" s="68"/>
      <c r="O160" s="57"/>
      <c r="P160" s="57"/>
      <c r="Q160" s="57"/>
    </row>
    <row r="161" spans="14:17" s="43" customFormat="1" x14ac:dyDescent="0.25">
      <c r="N161" s="68"/>
      <c r="O161" s="57"/>
      <c r="P161" s="57"/>
      <c r="Q161" s="57"/>
    </row>
    <row r="162" spans="14:17" s="43" customFormat="1" x14ac:dyDescent="0.25">
      <c r="N162" s="68"/>
      <c r="O162" s="57"/>
      <c r="P162" s="57"/>
      <c r="Q162" s="57"/>
    </row>
    <row r="163" spans="14:17" s="43" customFormat="1" x14ac:dyDescent="0.25">
      <c r="N163" s="68"/>
      <c r="O163" s="57"/>
      <c r="P163" s="57"/>
      <c r="Q163" s="57"/>
    </row>
    <row r="164" spans="14:17" s="43" customFormat="1" x14ac:dyDescent="0.25">
      <c r="N164" s="68"/>
      <c r="O164" s="57"/>
      <c r="P164" s="57"/>
      <c r="Q164" s="57"/>
    </row>
    <row r="165" spans="14:17" s="43" customFormat="1" x14ac:dyDescent="0.25">
      <c r="N165" s="68"/>
      <c r="O165" s="57"/>
      <c r="P165" s="57"/>
      <c r="Q165" s="57"/>
    </row>
    <row r="166" spans="14:17" s="43" customFormat="1" x14ac:dyDescent="0.25">
      <c r="N166" s="68"/>
      <c r="O166" s="57"/>
      <c r="P166" s="57"/>
      <c r="Q166" s="57"/>
    </row>
    <row r="167" spans="14:17" s="43" customFormat="1" x14ac:dyDescent="0.25">
      <c r="N167" s="68"/>
      <c r="O167" s="57"/>
      <c r="P167" s="57"/>
      <c r="Q167" s="57"/>
    </row>
    <row r="168" spans="14:17" s="43" customFormat="1" x14ac:dyDescent="0.25">
      <c r="N168" s="68"/>
      <c r="O168" s="57"/>
      <c r="P168" s="57"/>
      <c r="Q168" s="57"/>
    </row>
    <row r="169" spans="14:17" s="43" customFormat="1" x14ac:dyDescent="0.25">
      <c r="N169" s="68"/>
      <c r="O169" s="57"/>
      <c r="P169" s="57"/>
      <c r="Q169" s="57"/>
    </row>
    <row r="170" spans="14:17" s="43" customFormat="1" x14ac:dyDescent="0.25">
      <c r="N170" s="68"/>
      <c r="O170" s="57"/>
      <c r="P170" s="57"/>
      <c r="Q170" s="57"/>
    </row>
    <row r="171" spans="14:17" s="43" customFormat="1" x14ac:dyDescent="0.25">
      <c r="N171" s="68"/>
      <c r="O171" s="57"/>
      <c r="P171" s="57"/>
      <c r="Q171" s="57"/>
    </row>
    <row r="172" spans="14:17" s="43" customFormat="1" x14ac:dyDescent="0.25">
      <c r="N172" s="68"/>
      <c r="O172" s="57"/>
      <c r="P172" s="57"/>
      <c r="Q172" s="57"/>
    </row>
    <row r="173" spans="14:17" s="43" customFormat="1" x14ac:dyDescent="0.25">
      <c r="N173" s="68"/>
      <c r="O173" s="57"/>
      <c r="P173" s="57"/>
      <c r="Q173" s="57"/>
    </row>
    <row r="174" spans="14:17" s="43" customFormat="1" x14ac:dyDescent="0.25">
      <c r="N174" s="68"/>
      <c r="O174" s="57"/>
      <c r="P174" s="57"/>
      <c r="Q174" s="57"/>
    </row>
    <row r="175" spans="14:17" s="43" customFormat="1" x14ac:dyDescent="0.25">
      <c r="N175" s="68"/>
      <c r="O175" s="57"/>
      <c r="P175" s="57"/>
      <c r="Q175" s="57"/>
    </row>
    <row r="176" spans="14:17" s="43" customFormat="1" x14ac:dyDescent="0.25">
      <c r="N176" s="68"/>
      <c r="O176" s="57"/>
      <c r="P176" s="57"/>
      <c r="Q176" s="57"/>
    </row>
    <row r="177" spans="14:17" s="43" customFormat="1" x14ac:dyDescent="0.25">
      <c r="N177" s="68"/>
      <c r="O177" s="57"/>
      <c r="P177" s="57"/>
      <c r="Q177" s="57"/>
    </row>
    <row r="178" spans="14:17" s="43" customFormat="1" x14ac:dyDescent="0.25">
      <c r="N178" s="68"/>
      <c r="O178" s="57"/>
      <c r="P178" s="57"/>
      <c r="Q178" s="57"/>
    </row>
    <row r="179" spans="14:17" s="43" customFormat="1" x14ac:dyDescent="0.25">
      <c r="N179" s="68"/>
      <c r="O179" s="57"/>
      <c r="P179" s="57"/>
      <c r="Q179" s="57"/>
    </row>
    <row r="180" spans="14:17" s="43" customFormat="1" x14ac:dyDescent="0.25">
      <c r="N180" s="68"/>
      <c r="O180" s="57"/>
      <c r="P180" s="57"/>
      <c r="Q180" s="57"/>
    </row>
    <row r="181" spans="14:17" s="43" customFormat="1" x14ac:dyDescent="0.25">
      <c r="N181" s="68"/>
      <c r="O181" s="57"/>
      <c r="P181" s="57"/>
      <c r="Q181" s="57"/>
    </row>
    <row r="182" spans="14:17" s="43" customFormat="1" x14ac:dyDescent="0.25">
      <c r="N182" s="68"/>
      <c r="O182" s="57"/>
      <c r="P182" s="57"/>
      <c r="Q182" s="57"/>
    </row>
    <row r="183" spans="14:17" s="43" customFormat="1" x14ac:dyDescent="0.25">
      <c r="N183" s="68"/>
      <c r="O183" s="57"/>
      <c r="P183" s="57"/>
      <c r="Q183" s="57"/>
    </row>
    <row r="184" spans="14:17" s="43" customFormat="1" x14ac:dyDescent="0.25">
      <c r="N184" s="68"/>
      <c r="O184" s="57"/>
      <c r="P184" s="57"/>
      <c r="Q184" s="57"/>
    </row>
    <row r="185" spans="14:17" s="43" customFormat="1" x14ac:dyDescent="0.25">
      <c r="N185" s="68"/>
      <c r="O185" s="57"/>
      <c r="P185" s="57"/>
      <c r="Q185" s="57"/>
    </row>
    <row r="186" spans="14:17" s="43" customFormat="1" x14ac:dyDescent="0.25">
      <c r="N186" s="68"/>
      <c r="O186" s="57"/>
      <c r="P186" s="57"/>
      <c r="Q186" s="5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F14" sqref="F14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6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61.363636363636346</v>
      </c>
      <c r="C6" s="2">
        <v>55.41666666666665</v>
      </c>
      <c r="D6" s="2">
        <v>57.0833333333333</v>
      </c>
      <c r="E6" s="2">
        <v>69.8333333333333</v>
      </c>
      <c r="F6" s="2">
        <v>70.5555555555555</v>
      </c>
      <c r="G6" s="2">
        <v>66.060606060606005</v>
      </c>
      <c r="H6" s="2">
        <v>64.318181818181799</v>
      </c>
      <c r="I6" s="2">
        <v>65.576923076923052</v>
      </c>
      <c r="J6" s="2">
        <v>103.75</v>
      </c>
      <c r="K6" s="2">
        <v>82.147810343732942</v>
      </c>
      <c r="L6" s="2">
        <v>95.757575757575694</v>
      </c>
      <c r="M6" s="2">
        <v>125.55</v>
      </c>
      <c r="N6" s="7">
        <v>100</v>
      </c>
      <c r="O6" s="7">
        <v>92.727272727272734</v>
      </c>
      <c r="P6" s="17">
        <f>(O6-C6)/C6*100</f>
        <v>67.327409432672653</v>
      </c>
      <c r="Q6" s="18">
        <f>(O6-N6)/N6*100</f>
        <v>-7.2727272727272672</v>
      </c>
    </row>
    <row r="7" spans="1:17" ht="15" customHeight="1" x14ac:dyDescent="0.25">
      <c r="A7" s="1" t="s">
        <v>89</v>
      </c>
      <c r="B7" s="2">
        <v>566.66666666666652</v>
      </c>
      <c r="C7" s="2">
        <v>510.41666666666652</v>
      </c>
      <c r="D7" s="2">
        <v>520</v>
      </c>
      <c r="E7" s="2">
        <v>659.09090909090901</v>
      </c>
      <c r="F7" s="2">
        <v>560.41666666666697</v>
      </c>
      <c r="G7" s="2">
        <v>589.58333333333303</v>
      </c>
      <c r="H7" s="2">
        <v>550</v>
      </c>
      <c r="I7" s="2">
        <v>630</v>
      </c>
      <c r="J7" s="2">
        <v>899.99999999999</v>
      </c>
      <c r="K7" s="2">
        <v>811.63024570422294</v>
      </c>
      <c r="L7" s="2">
        <v>806.24999999999898</v>
      </c>
      <c r="M7" s="2">
        <v>1099.999999999995</v>
      </c>
      <c r="N7" s="7">
        <v>900</v>
      </c>
      <c r="O7" s="7">
        <v>859.09090909090912</v>
      </c>
      <c r="P7" s="17">
        <f t="shared" ref="P7:P10" si="0">(O7-C7)/C7*100</f>
        <v>68.311688311688371</v>
      </c>
      <c r="Q7" s="18">
        <f t="shared" ref="Q7:Q10" si="1">(O7-N7)/N7*100</f>
        <v>-4.5454545454545423</v>
      </c>
    </row>
    <row r="8" spans="1:17" ht="15" customHeight="1" x14ac:dyDescent="0.25">
      <c r="A8" s="1" t="s">
        <v>0</v>
      </c>
      <c r="B8" s="3">
        <v>26700</v>
      </c>
      <c r="C8" s="3">
        <v>26756.07</v>
      </c>
      <c r="D8" s="3">
        <v>26812.257747</v>
      </c>
      <c r="E8" s="3">
        <v>26868.563488268701</v>
      </c>
      <c r="F8" s="3">
        <v>26924.987471594064</v>
      </c>
      <c r="G8" s="3">
        <v>26981.529945284412</v>
      </c>
      <c r="H8" s="3">
        <v>27038.191158169509</v>
      </c>
      <c r="I8" s="3">
        <v>27094.971359601666</v>
      </c>
      <c r="J8" s="3">
        <v>27190.870799456799</v>
      </c>
      <c r="K8" s="2">
        <v>25770.680591596101</v>
      </c>
      <c r="L8" s="3">
        <v>27251.707994568002</v>
      </c>
      <c r="M8" s="3">
        <v>27133.994567999998</v>
      </c>
      <c r="N8" s="74">
        <v>27152.994567999998</v>
      </c>
      <c r="O8" s="3">
        <v>27152.994567999998</v>
      </c>
      <c r="P8" s="17">
        <f t="shared" si="0"/>
        <v>1.4834935324956116</v>
      </c>
      <c r="Q8" s="18">
        <f t="shared" si="1"/>
        <v>0</v>
      </c>
    </row>
    <row r="9" spans="1:17" ht="15" customHeight="1" x14ac:dyDescent="0.25">
      <c r="A9" s="1" t="s">
        <v>1</v>
      </c>
      <c r="B9" s="2">
        <v>69.5833333333333</v>
      </c>
      <c r="C9" s="2">
        <v>67.0833333333333</v>
      </c>
      <c r="D9" s="2">
        <v>69.999999999999943</v>
      </c>
      <c r="E9" s="2">
        <v>102.333333333333</v>
      </c>
      <c r="F9" s="2">
        <v>78.055555555555543</v>
      </c>
      <c r="G9" s="2">
        <v>79.166666666666657</v>
      </c>
      <c r="H9" s="2">
        <v>77.916666666666657</v>
      </c>
      <c r="I9" s="2">
        <v>99.166666666666657</v>
      </c>
      <c r="J9" s="2">
        <v>80</v>
      </c>
      <c r="K9" s="2">
        <v>100.122987783068</v>
      </c>
      <c r="L9" s="2">
        <v>100.122987783068</v>
      </c>
      <c r="M9" s="2">
        <v>130.12298778306752</v>
      </c>
      <c r="N9" s="7">
        <v>110</v>
      </c>
      <c r="O9" s="7">
        <v>103.636363636363</v>
      </c>
      <c r="P9" s="17">
        <f t="shared" si="0"/>
        <v>54.488989271597099</v>
      </c>
      <c r="Q9" s="18">
        <f t="shared" si="1"/>
        <v>-5.7851239669427272</v>
      </c>
    </row>
    <row r="10" spans="1:17" ht="15" customHeight="1" x14ac:dyDescent="0.25">
      <c r="A10" s="1" t="s">
        <v>90</v>
      </c>
      <c r="B10" s="3">
        <v>400.21</v>
      </c>
      <c r="C10" s="3">
        <v>401.05044099999998</v>
      </c>
      <c r="D10" s="3">
        <v>401.89264692609999</v>
      </c>
      <c r="E10" s="3">
        <v>402.73662148464479</v>
      </c>
      <c r="F10" s="3">
        <v>403.58236838976256</v>
      </c>
      <c r="G10" s="3">
        <v>404.42989136338105</v>
      </c>
      <c r="H10" s="3">
        <v>405.27919413524415</v>
      </c>
      <c r="I10" s="3">
        <v>406.13028044292815</v>
      </c>
      <c r="J10" s="3">
        <v>406.98315403185831</v>
      </c>
      <c r="K10" s="2">
        <v>481.36923696946798</v>
      </c>
      <c r="L10" s="3">
        <v>482.38011236710383</v>
      </c>
      <c r="M10" s="3">
        <v>483.39311060307477</v>
      </c>
      <c r="N10" s="76">
        <v>464.35989682428101</v>
      </c>
      <c r="O10" s="10">
        <v>464.559896824281</v>
      </c>
      <c r="P10" s="17">
        <f>(O10-C10)/C10*100</f>
        <v>15.835777580975414</v>
      </c>
      <c r="Q10" s="18">
        <f>(O10-N10)/N10*100</f>
        <v>4.3070041441513815E-2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F14" sqref="F14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7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50</v>
      </c>
      <c r="C6" s="2">
        <v>60</v>
      </c>
      <c r="D6" s="2">
        <v>75</v>
      </c>
      <c r="E6" s="2">
        <v>70</v>
      </c>
      <c r="F6" s="2">
        <v>92.5</v>
      </c>
      <c r="G6" s="2">
        <v>85</v>
      </c>
      <c r="H6" s="2">
        <v>70</v>
      </c>
      <c r="I6" s="3">
        <v>70.105000000000004</v>
      </c>
      <c r="J6" s="3">
        <v>70.210220500000005</v>
      </c>
      <c r="K6" s="2">
        <v>75</v>
      </c>
      <c r="L6" s="2">
        <v>75</v>
      </c>
      <c r="M6" s="2">
        <v>85</v>
      </c>
      <c r="N6" s="6">
        <v>70</v>
      </c>
      <c r="O6" s="6">
        <v>100</v>
      </c>
      <c r="P6" s="17">
        <f>(O6-C6)/C6*100</f>
        <v>66.666666666666657</v>
      </c>
      <c r="Q6" s="18">
        <f>(O6-N6)/N6*100</f>
        <v>42.857142857142854</v>
      </c>
    </row>
    <row r="7" spans="1:17" ht="15" customHeight="1" x14ac:dyDescent="0.25">
      <c r="A7" s="1" t="s">
        <v>89</v>
      </c>
      <c r="B7" s="2">
        <v>780.23</v>
      </c>
      <c r="C7" s="2">
        <v>712.5</v>
      </c>
      <c r="D7" s="2">
        <v>850</v>
      </c>
      <c r="E7" s="2">
        <v>887.5</v>
      </c>
      <c r="F7" s="2">
        <v>641.66666666666652</v>
      </c>
      <c r="G7" s="2">
        <v>775</v>
      </c>
      <c r="H7" s="2">
        <v>850</v>
      </c>
      <c r="I7" s="2">
        <v>875</v>
      </c>
      <c r="J7" s="2">
        <v>850.67</v>
      </c>
      <c r="K7" s="2">
        <v>802.09015302069997</v>
      </c>
      <c r="L7" s="2">
        <v>725</v>
      </c>
      <c r="M7" s="2">
        <v>966.66666666666697</v>
      </c>
      <c r="N7" s="7">
        <v>850</v>
      </c>
      <c r="O7" s="7">
        <v>850</v>
      </c>
      <c r="P7" s="17">
        <f t="shared" ref="P7:P10" si="0">(O7-C7)/C7*100</f>
        <v>19.298245614035086</v>
      </c>
      <c r="Q7" s="18">
        <f t="shared" ref="Q7:Q10" si="1">(O7-N7)/N7*100</f>
        <v>0</v>
      </c>
    </row>
    <row r="8" spans="1:17" ht="15" customHeight="1" x14ac:dyDescent="0.25">
      <c r="A8" s="1" t="s">
        <v>0</v>
      </c>
      <c r="B8" s="3">
        <v>26500.12</v>
      </c>
      <c r="C8" s="3">
        <v>26555.770251999998</v>
      </c>
      <c r="D8" s="3">
        <v>26611.537369529196</v>
      </c>
      <c r="E8" s="2">
        <v>25000</v>
      </c>
      <c r="F8" s="2">
        <v>25250</v>
      </c>
      <c r="G8" s="3">
        <v>25303.025000000001</v>
      </c>
      <c r="H8" s="2">
        <v>24000</v>
      </c>
      <c r="I8" s="3">
        <v>24050.400000000001</v>
      </c>
      <c r="J8" s="3">
        <v>24100.905839999999</v>
      </c>
      <c r="K8" s="2">
        <v>25312.392363152099</v>
      </c>
      <c r="L8" s="3">
        <v>25365.548387114719</v>
      </c>
      <c r="M8" s="3">
        <v>25418.816038727658</v>
      </c>
      <c r="N8" s="74">
        <v>25418.816038727658</v>
      </c>
      <c r="O8" s="3">
        <v>35000</v>
      </c>
      <c r="P8" s="17">
        <f t="shared" si="0"/>
        <v>31.798097618215536</v>
      </c>
      <c r="Q8" s="18">
        <f t="shared" si="1"/>
        <v>37.693273937993879</v>
      </c>
    </row>
    <row r="9" spans="1:17" ht="15" customHeight="1" x14ac:dyDescent="0.25">
      <c r="A9" s="1" t="s">
        <v>1</v>
      </c>
      <c r="B9" s="2">
        <v>75</v>
      </c>
      <c r="C9" s="2">
        <v>66.666666666666657</v>
      </c>
      <c r="D9" s="2">
        <v>52</v>
      </c>
      <c r="E9" s="2">
        <v>80</v>
      </c>
      <c r="F9" s="2">
        <v>78.75</v>
      </c>
      <c r="G9" s="2">
        <v>86.666666666666657</v>
      </c>
      <c r="H9" s="2">
        <v>75</v>
      </c>
      <c r="I9" s="2">
        <v>61.071428571428555</v>
      </c>
      <c r="J9" s="2">
        <v>50</v>
      </c>
      <c r="K9" s="2">
        <v>56.315768124506398</v>
      </c>
      <c r="L9" s="2">
        <v>75</v>
      </c>
      <c r="M9" s="2">
        <v>75</v>
      </c>
      <c r="N9" s="7">
        <v>64</v>
      </c>
      <c r="O9" s="7">
        <v>66.666666666666671</v>
      </c>
      <c r="P9" s="17">
        <f t="shared" si="0"/>
        <v>2.1316282072803009E-14</v>
      </c>
      <c r="Q9" s="18">
        <f t="shared" si="1"/>
        <v>4.1666666666666741</v>
      </c>
    </row>
    <row r="10" spans="1:17" ht="15" customHeight="1" x14ac:dyDescent="0.25">
      <c r="A10" s="1" t="s">
        <v>90</v>
      </c>
      <c r="B10" s="3">
        <v>389.23</v>
      </c>
      <c r="C10" s="3">
        <v>390.04738300000002</v>
      </c>
      <c r="D10" s="3">
        <v>390.8664825043</v>
      </c>
      <c r="E10" s="3">
        <v>391.687302117559</v>
      </c>
      <c r="F10" s="3">
        <v>392.50984545200589</v>
      </c>
      <c r="G10" s="3">
        <v>393.3341161274551</v>
      </c>
      <c r="H10" s="3">
        <v>394.16011777132275</v>
      </c>
      <c r="I10" s="3">
        <v>394.98785401864251</v>
      </c>
      <c r="J10" s="2">
        <v>350</v>
      </c>
      <c r="K10" s="2">
        <v>481.36923696946798</v>
      </c>
      <c r="L10" s="2">
        <v>400</v>
      </c>
      <c r="M10" s="3">
        <v>480.84</v>
      </c>
      <c r="N10" s="11">
        <v>410.08</v>
      </c>
      <c r="O10" s="11">
        <v>420.08</v>
      </c>
      <c r="P10" s="17">
        <f>(O10-C10)/C10*100</f>
        <v>7.6997355472578466</v>
      </c>
      <c r="Q10" s="18">
        <f>(O10-N10)/N10*100</f>
        <v>2.4385485758876317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8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50</v>
      </c>
      <c r="C6" s="2">
        <v>50</v>
      </c>
      <c r="D6" s="2">
        <v>50</v>
      </c>
      <c r="E6" s="2">
        <v>71.25</v>
      </c>
      <c r="F6" s="2">
        <v>66.6666666666666</v>
      </c>
      <c r="G6" s="2">
        <v>66.6666666666666</v>
      </c>
      <c r="H6" s="2">
        <v>66.6666666666666</v>
      </c>
      <c r="I6" s="2">
        <v>66.6666666666666</v>
      </c>
      <c r="J6" s="2">
        <v>66.6666666666666</v>
      </c>
      <c r="K6" s="2">
        <v>101.55172100981</v>
      </c>
      <c r="L6" s="2">
        <v>111.55172100981</v>
      </c>
      <c r="M6" s="2">
        <v>147.5</v>
      </c>
      <c r="N6" s="7">
        <v>127.5</v>
      </c>
      <c r="O6" s="7">
        <v>132.5</v>
      </c>
      <c r="P6" s="17">
        <f>(O6-C6)/C6*100</f>
        <v>165</v>
      </c>
      <c r="Q6" s="18">
        <f>(O6-N6)/N6*100</f>
        <v>3.9215686274509802</v>
      </c>
    </row>
    <row r="7" spans="1:17" ht="15" customHeight="1" x14ac:dyDescent="0.25">
      <c r="A7" s="1" t="s">
        <v>89</v>
      </c>
      <c r="B7" s="2">
        <v>2000</v>
      </c>
      <c r="C7" s="2">
        <v>2000</v>
      </c>
      <c r="D7" s="2">
        <v>2000</v>
      </c>
      <c r="E7" s="2">
        <v>2000</v>
      </c>
      <c r="F7" s="2">
        <v>1875</v>
      </c>
      <c r="G7" s="2">
        <v>1875</v>
      </c>
      <c r="H7" s="2">
        <v>1875</v>
      </c>
      <c r="I7" s="2">
        <v>1368.1818181818101</v>
      </c>
      <c r="J7" s="2">
        <v>1571.42857142857</v>
      </c>
      <c r="K7" s="2">
        <v>1571.42857142857</v>
      </c>
      <c r="L7" s="2">
        <v>2000</v>
      </c>
      <c r="M7" s="2">
        <v>2200</v>
      </c>
      <c r="N7" s="7">
        <v>1650</v>
      </c>
      <c r="O7" s="7">
        <v>1881.8181818181799</v>
      </c>
      <c r="P7" s="17">
        <f t="shared" ref="P7:P10" si="0">(O7-C7)/C7*100</f>
        <v>-5.9090909090910033</v>
      </c>
      <c r="Q7" s="18">
        <f t="shared" ref="Q7:Q10" si="1">(O7-N7)/N7*100</f>
        <v>14.049586776859391</v>
      </c>
    </row>
    <row r="8" spans="1:17" ht="15" customHeight="1" x14ac:dyDescent="0.25">
      <c r="A8" s="1" t="s">
        <v>0</v>
      </c>
      <c r="B8" s="3">
        <v>20000</v>
      </c>
      <c r="C8" s="3">
        <v>20042</v>
      </c>
      <c r="D8" s="3">
        <v>20084.088199999998</v>
      </c>
      <c r="E8" s="3">
        <v>20126.264785219999</v>
      </c>
      <c r="F8" s="3">
        <v>20168.52994126896</v>
      </c>
      <c r="G8" s="3">
        <v>20210.883854145624</v>
      </c>
      <c r="H8" s="3">
        <v>20253.326710239329</v>
      </c>
      <c r="I8" s="3">
        <v>20295.858696330833</v>
      </c>
      <c r="J8" s="3">
        <v>20338.479999593128</v>
      </c>
      <c r="K8" s="2">
        <v>28770.680591596101</v>
      </c>
      <c r="L8" s="3">
        <v>28810.099020838501</v>
      </c>
      <c r="M8" s="3">
        <v>28840.600228782201</v>
      </c>
      <c r="N8" s="74">
        <v>28849.878219999999</v>
      </c>
      <c r="O8" s="3">
        <v>28849.878219999999</v>
      </c>
      <c r="P8" s="17">
        <f t="shared" si="0"/>
        <v>43.947102185410628</v>
      </c>
      <c r="Q8" s="18">
        <f t="shared" si="1"/>
        <v>0</v>
      </c>
    </row>
    <row r="9" spans="1:17" ht="15" customHeight="1" x14ac:dyDescent="0.25">
      <c r="A9" s="1" t="s">
        <v>1</v>
      </c>
      <c r="B9" s="2">
        <v>70</v>
      </c>
      <c r="C9" s="2">
        <v>78.3333333333333</v>
      </c>
      <c r="D9" s="2">
        <v>103.75</v>
      </c>
      <c r="E9" s="2">
        <v>70</v>
      </c>
      <c r="F9" s="2">
        <v>78.125</v>
      </c>
      <c r="G9" s="2">
        <v>78.8888888888888</v>
      </c>
      <c r="H9" s="2">
        <v>72.0833333333333</v>
      </c>
      <c r="I9" s="2">
        <v>95</v>
      </c>
      <c r="J9" s="2">
        <v>85.416666666666501</v>
      </c>
      <c r="K9" s="2">
        <v>117.554797159976</v>
      </c>
      <c r="L9" s="2">
        <v>119.554797159976</v>
      </c>
      <c r="M9" s="2">
        <v>120.554797159976</v>
      </c>
      <c r="N9" s="7">
        <v>116.363636363636</v>
      </c>
      <c r="O9" s="7">
        <v>110</v>
      </c>
      <c r="P9" s="17">
        <f t="shared" si="0"/>
        <v>40.425531914893675</v>
      </c>
      <c r="Q9" s="18">
        <f t="shared" si="1"/>
        <v>-5.4687499999997087</v>
      </c>
    </row>
    <row r="10" spans="1:17" ht="15" customHeight="1" x14ac:dyDescent="0.25">
      <c r="A10" s="1" t="s">
        <v>90</v>
      </c>
      <c r="B10" s="2">
        <v>300</v>
      </c>
      <c r="C10" s="2">
        <v>300</v>
      </c>
      <c r="D10" s="2">
        <v>300</v>
      </c>
      <c r="E10" s="2">
        <v>500</v>
      </c>
      <c r="F10" s="2">
        <v>425</v>
      </c>
      <c r="G10" s="2">
        <v>350</v>
      </c>
      <c r="H10" s="2">
        <v>350</v>
      </c>
      <c r="I10" s="2">
        <v>350</v>
      </c>
      <c r="J10" s="2">
        <v>425</v>
      </c>
      <c r="K10" s="2">
        <v>392.38601646241648</v>
      </c>
      <c r="L10" s="2">
        <v>450</v>
      </c>
      <c r="M10" s="2">
        <v>600</v>
      </c>
      <c r="N10" s="7">
        <v>500</v>
      </c>
      <c r="O10" s="7">
        <v>485</v>
      </c>
      <c r="P10" s="17">
        <f>(O10-C10)/C10*100</f>
        <v>61.666666666666671</v>
      </c>
      <c r="Q10" s="18">
        <f>(O10-N10)/N10*100</f>
        <v>-3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9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40</v>
      </c>
      <c r="C6" s="2">
        <v>47.5</v>
      </c>
      <c r="D6" s="2">
        <v>40</v>
      </c>
      <c r="E6" s="2">
        <v>46.6666666666666</v>
      </c>
      <c r="F6" s="2">
        <v>49</v>
      </c>
      <c r="G6" s="2">
        <v>43.75</v>
      </c>
      <c r="H6" s="2">
        <v>47.5</v>
      </c>
      <c r="I6" s="2">
        <v>50</v>
      </c>
      <c r="J6" s="2">
        <v>62.5</v>
      </c>
      <c r="K6" s="2">
        <v>51.685607786255048</v>
      </c>
      <c r="L6" s="2">
        <v>75</v>
      </c>
      <c r="M6" s="2">
        <v>85</v>
      </c>
      <c r="N6" s="7">
        <v>50</v>
      </c>
      <c r="O6" s="7">
        <v>68.75</v>
      </c>
      <c r="P6" s="17">
        <f>(O6-C6)/C6*100</f>
        <v>44.736842105263158</v>
      </c>
      <c r="Q6" s="18">
        <f>(O6-N6)/N6*100</f>
        <v>37.5</v>
      </c>
    </row>
    <row r="7" spans="1:17" ht="15" customHeight="1" x14ac:dyDescent="0.25">
      <c r="A7" s="1" t="s">
        <v>89</v>
      </c>
      <c r="B7" s="2">
        <v>1500</v>
      </c>
      <c r="C7" s="2">
        <v>1500</v>
      </c>
      <c r="D7" s="2">
        <v>1500</v>
      </c>
      <c r="E7" s="2">
        <v>1500</v>
      </c>
      <c r="F7" s="2">
        <v>1500</v>
      </c>
      <c r="G7" s="2">
        <v>1750</v>
      </c>
      <c r="H7" s="2">
        <v>1500</v>
      </c>
      <c r="I7" s="2">
        <v>1587.5</v>
      </c>
      <c r="J7" s="2">
        <v>1500</v>
      </c>
      <c r="K7" s="2">
        <v>1500</v>
      </c>
      <c r="L7" s="2">
        <v>1500</v>
      </c>
      <c r="M7" s="2">
        <v>2000</v>
      </c>
      <c r="N7" s="7">
        <v>2100</v>
      </c>
      <c r="O7" s="7">
        <v>2333.3333333333298</v>
      </c>
      <c r="P7" s="17">
        <f t="shared" ref="P7:P10" si="0">(O7-C7)/C7*100</f>
        <v>55.555555555555323</v>
      </c>
      <c r="Q7" s="18">
        <f t="shared" ref="Q7:Q10" si="1">(O7-N7)/N7*100</f>
        <v>11.111111111110946</v>
      </c>
    </row>
    <row r="8" spans="1:17" ht="15" customHeight="1" x14ac:dyDescent="0.25">
      <c r="A8" s="1" t="s">
        <v>0</v>
      </c>
      <c r="B8" s="2">
        <v>30000</v>
      </c>
      <c r="C8" s="2">
        <v>30833.333333333299</v>
      </c>
      <c r="D8" s="2">
        <v>30000</v>
      </c>
      <c r="E8" s="2">
        <v>30000</v>
      </c>
      <c r="F8" s="2">
        <v>25005</v>
      </c>
      <c r="G8" s="2">
        <v>32000</v>
      </c>
      <c r="H8" s="2">
        <v>30000</v>
      </c>
      <c r="I8" s="2">
        <v>30000</v>
      </c>
      <c r="J8" s="3">
        <v>30063</v>
      </c>
      <c r="K8" s="2">
        <v>29310.659413786801</v>
      </c>
      <c r="L8" s="2">
        <v>35000</v>
      </c>
      <c r="M8" s="2">
        <v>35000</v>
      </c>
      <c r="N8" s="2">
        <v>35878.89</v>
      </c>
      <c r="O8" s="2">
        <v>35878.89</v>
      </c>
      <c r="P8" s="17">
        <f t="shared" si="0"/>
        <v>16.363967567567695</v>
      </c>
      <c r="Q8" s="18">
        <f t="shared" si="1"/>
        <v>0</v>
      </c>
    </row>
    <row r="9" spans="1:17" ht="15" customHeight="1" x14ac:dyDescent="0.25">
      <c r="A9" s="1" t="s">
        <v>1</v>
      </c>
      <c r="B9" s="2">
        <v>50</v>
      </c>
      <c r="C9" s="3">
        <v>50.104999999999997</v>
      </c>
      <c r="D9" s="3">
        <v>50.210220499999998</v>
      </c>
      <c r="E9" s="2">
        <v>87.5</v>
      </c>
      <c r="F9" s="2">
        <v>50</v>
      </c>
      <c r="G9" s="2">
        <v>75</v>
      </c>
      <c r="H9" s="2">
        <v>50</v>
      </c>
      <c r="I9" s="2">
        <v>50</v>
      </c>
      <c r="J9" s="2">
        <v>50</v>
      </c>
      <c r="K9" s="2">
        <v>59.956940446250997</v>
      </c>
      <c r="L9" s="2">
        <v>75</v>
      </c>
      <c r="M9" s="2">
        <v>100</v>
      </c>
      <c r="N9" s="7">
        <v>80</v>
      </c>
      <c r="O9" s="7">
        <v>75</v>
      </c>
      <c r="P9" s="17">
        <f t="shared" si="0"/>
        <v>49.685660113761109</v>
      </c>
      <c r="Q9" s="18">
        <f t="shared" si="1"/>
        <v>-6.25</v>
      </c>
    </row>
    <row r="10" spans="1:17" ht="15" customHeight="1" x14ac:dyDescent="0.25">
      <c r="A10" s="1" t="s">
        <v>90</v>
      </c>
      <c r="B10" s="3">
        <v>100.65</v>
      </c>
      <c r="C10" s="3">
        <v>106.407365</v>
      </c>
      <c r="D10" s="3">
        <v>102.1663204665</v>
      </c>
      <c r="E10" s="3">
        <v>111.72773325</v>
      </c>
      <c r="F10" s="3">
        <v>108.70200000000001</v>
      </c>
      <c r="G10" s="3">
        <v>117.3141199125</v>
      </c>
      <c r="H10" s="2">
        <v>114.13710000000002</v>
      </c>
      <c r="I10" s="2">
        <v>123.17982590812501</v>
      </c>
      <c r="J10" s="3">
        <v>114.91995420000001</v>
      </c>
      <c r="K10" s="2">
        <v>110.33962610382001</v>
      </c>
      <c r="L10" s="3">
        <v>120.66595191</v>
      </c>
      <c r="M10" s="3">
        <v>126.69924950550001</v>
      </c>
      <c r="N10" s="12">
        <v>117.17</v>
      </c>
      <c r="O10" s="12">
        <v>117.89</v>
      </c>
      <c r="P10" s="17">
        <f>(O10-C10)/C10*100</f>
        <v>10.791203221694289</v>
      </c>
      <c r="Q10" s="18">
        <f>(O10-N10)/N10*100</f>
        <v>0.61449176410343853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37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108.333333333333</v>
      </c>
      <c r="C6" s="2">
        <v>157.5</v>
      </c>
      <c r="D6" s="2">
        <v>183.75</v>
      </c>
      <c r="E6" s="2">
        <v>150</v>
      </c>
      <c r="F6" s="2">
        <v>186.90476190476099</v>
      </c>
      <c r="G6" s="2">
        <v>190</v>
      </c>
      <c r="H6" s="2">
        <v>195</v>
      </c>
      <c r="I6" s="2">
        <v>200</v>
      </c>
      <c r="J6" s="2">
        <v>203.75</v>
      </c>
      <c r="K6" s="2">
        <v>209.80306383124099</v>
      </c>
      <c r="L6" s="2">
        <v>218.75</v>
      </c>
      <c r="M6" s="2">
        <v>253.75</v>
      </c>
      <c r="N6" s="7">
        <v>210</v>
      </c>
      <c r="O6" s="7">
        <v>223.333333333333</v>
      </c>
      <c r="P6" s="17">
        <f>(O6-C6)/C6*100</f>
        <v>41.798941798941584</v>
      </c>
      <c r="Q6" s="18">
        <f>(O6-N6)/N6*100</f>
        <v>6.3492063492061908</v>
      </c>
    </row>
    <row r="7" spans="1:17" ht="15" customHeight="1" x14ac:dyDescent="0.25">
      <c r="A7" s="1" t="s">
        <v>89</v>
      </c>
      <c r="B7" s="2">
        <v>1133.75</v>
      </c>
      <c r="C7" s="2">
        <v>1400</v>
      </c>
      <c r="D7" s="2">
        <v>1195.8333333333298</v>
      </c>
      <c r="E7" s="2">
        <v>1370</v>
      </c>
      <c r="F7" s="2">
        <v>1200</v>
      </c>
      <c r="G7" s="2">
        <v>1200</v>
      </c>
      <c r="H7" s="2">
        <v>1200</v>
      </c>
      <c r="I7" s="2">
        <v>1200</v>
      </c>
      <c r="J7" s="2">
        <v>1480.3571428571399</v>
      </c>
      <c r="K7" s="2">
        <v>1317.78764710927</v>
      </c>
      <c r="L7" s="2">
        <v>1316.2857142857099</v>
      </c>
      <c r="M7" s="2">
        <v>1364.2857142857099</v>
      </c>
      <c r="N7" s="7">
        <v>1180</v>
      </c>
      <c r="O7" s="7">
        <v>1316.6666666666667</v>
      </c>
      <c r="P7" s="17">
        <f t="shared" ref="P7:P10" si="0">(O7-C7)/C7*100</f>
        <v>-5.9523809523809472</v>
      </c>
      <c r="Q7" s="18">
        <f t="shared" ref="Q7:Q10" si="1">(O7-N7)/N7*100</f>
        <v>11.58192090395481</v>
      </c>
    </row>
    <row r="8" spans="1:17" ht="15" customHeight="1" x14ac:dyDescent="0.25">
      <c r="A8" s="1" t="s">
        <v>0</v>
      </c>
      <c r="B8" s="2">
        <v>22000</v>
      </c>
      <c r="C8" s="2">
        <v>26000</v>
      </c>
      <c r="D8" s="2">
        <v>30000</v>
      </c>
      <c r="E8" s="2">
        <v>26000</v>
      </c>
      <c r="F8" s="2">
        <v>24000</v>
      </c>
      <c r="G8" s="2">
        <v>22500</v>
      </c>
      <c r="H8" s="2">
        <v>23250</v>
      </c>
      <c r="I8" s="2">
        <v>25833.333333333299</v>
      </c>
      <c r="J8" s="2">
        <v>24750</v>
      </c>
      <c r="K8" s="2">
        <v>25077.448368109301</v>
      </c>
      <c r="L8" s="2">
        <v>27625</v>
      </c>
      <c r="M8" s="2">
        <v>35650</v>
      </c>
      <c r="N8" s="2">
        <v>35758</v>
      </c>
      <c r="O8" s="2">
        <v>35758</v>
      </c>
      <c r="P8" s="17">
        <f t="shared" si="0"/>
        <v>37.530769230769231</v>
      </c>
      <c r="Q8" s="18">
        <f t="shared" si="1"/>
        <v>0</v>
      </c>
    </row>
    <row r="9" spans="1:17" ht="15" customHeight="1" x14ac:dyDescent="0.25">
      <c r="A9" s="1" t="s">
        <v>1</v>
      </c>
      <c r="B9" s="2">
        <v>166.666666666667</v>
      </c>
      <c r="C9" s="2">
        <v>133.75</v>
      </c>
      <c r="D9" s="2">
        <v>135.83333333333331</v>
      </c>
      <c r="E9" s="2">
        <v>138.888888888888</v>
      </c>
      <c r="F9" s="2">
        <v>124.722222222222</v>
      </c>
      <c r="G9" s="2">
        <v>121.666666666666</v>
      </c>
      <c r="H9" s="2">
        <v>115.833333333333</v>
      </c>
      <c r="I9" s="2">
        <v>140</v>
      </c>
      <c r="J9" s="2">
        <v>117.5</v>
      </c>
      <c r="K9" s="2">
        <v>112.16647110283995</v>
      </c>
      <c r="L9" s="2">
        <v>120.8333333333333</v>
      </c>
      <c r="M9" s="2">
        <v>143.958333333333</v>
      </c>
      <c r="N9" s="7">
        <v>116</v>
      </c>
      <c r="O9" s="7">
        <v>105.88235294117646</v>
      </c>
      <c r="P9" s="17">
        <f t="shared" si="0"/>
        <v>-20.835623969213859</v>
      </c>
      <c r="Q9" s="18">
        <f t="shared" si="1"/>
        <v>-8.722109533468565</v>
      </c>
    </row>
    <row r="10" spans="1:17" ht="15" customHeight="1" x14ac:dyDescent="0.25">
      <c r="A10" s="1" t="s">
        <v>90</v>
      </c>
      <c r="B10" s="2">
        <v>1500</v>
      </c>
      <c r="C10" s="2">
        <v>1500</v>
      </c>
      <c r="D10" s="2">
        <v>1500</v>
      </c>
      <c r="E10" s="2">
        <v>1500</v>
      </c>
      <c r="F10" s="2">
        <v>1375</v>
      </c>
      <c r="G10" s="2">
        <v>1500</v>
      </c>
      <c r="H10" s="2">
        <v>1350</v>
      </c>
      <c r="I10" s="2">
        <v>1425</v>
      </c>
      <c r="J10" s="2">
        <v>1587.5</v>
      </c>
      <c r="K10" s="2">
        <v>1658.3333333333301</v>
      </c>
      <c r="L10" s="2">
        <v>1865.8333333333301</v>
      </c>
      <c r="M10" s="2">
        <v>2216.6666666666601</v>
      </c>
      <c r="N10" s="7">
        <v>1750.89</v>
      </c>
      <c r="O10" s="7">
        <v>1700</v>
      </c>
      <c r="P10" s="17">
        <f>(O10-C10)/C10*100</f>
        <v>13.333333333333334</v>
      </c>
      <c r="Q10" s="18">
        <f>(O10-N10)/N10*100</f>
        <v>-2.906521826042761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customHeight="1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5" customHeight="1" x14ac:dyDescent="0.3">
      <c r="A1" s="23" t="s">
        <v>42</v>
      </c>
    </row>
    <row r="2" spans="1:17" ht="15" customHeight="1" x14ac:dyDescent="0.3">
      <c r="A2" s="24" t="s">
        <v>111</v>
      </c>
    </row>
    <row r="4" spans="1:17" ht="15" customHeight="1" x14ac:dyDescent="0.25">
      <c r="C4" t="s">
        <v>38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101.25</v>
      </c>
      <c r="C6" s="2">
        <v>86.428571428571402</v>
      </c>
      <c r="D6" s="2">
        <v>70</v>
      </c>
      <c r="E6" s="2">
        <v>96.666666666666501</v>
      </c>
      <c r="F6" s="2">
        <v>96.666666666666501</v>
      </c>
      <c r="G6" s="2">
        <v>96.666666666666501</v>
      </c>
      <c r="H6" s="2">
        <v>149</v>
      </c>
      <c r="I6" s="2">
        <v>149</v>
      </c>
      <c r="J6" s="3">
        <v>149.31289999999998</v>
      </c>
      <c r="K6" s="3">
        <v>149.31289999999998</v>
      </c>
      <c r="L6" s="2">
        <v>186.42857142857099</v>
      </c>
      <c r="M6" s="2">
        <v>196.42857142857099</v>
      </c>
      <c r="N6" s="7">
        <v>153.333333333333</v>
      </c>
      <c r="O6" s="11">
        <v>138.88888888888889</v>
      </c>
      <c r="P6" s="18">
        <f>(O6-C6)/C6*100</f>
        <v>60.697887970615291</v>
      </c>
      <c r="Q6" s="18">
        <f>(O6-N6)/N6*100</f>
        <v>-9.4202898550722693</v>
      </c>
    </row>
    <row r="7" spans="1:17" ht="15" customHeight="1" x14ac:dyDescent="0.25">
      <c r="A7" s="1" t="s">
        <v>89</v>
      </c>
      <c r="B7" s="2">
        <v>640.625</v>
      </c>
      <c r="C7" s="2">
        <v>640.625</v>
      </c>
      <c r="D7" s="2">
        <v>680</v>
      </c>
      <c r="E7" s="2">
        <v>688.75</v>
      </c>
      <c r="F7" s="2">
        <v>950</v>
      </c>
      <c r="G7" s="2">
        <v>812.5</v>
      </c>
      <c r="H7" s="2">
        <v>812.5</v>
      </c>
      <c r="I7" s="2">
        <v>812.5</v>
      </c>
      <c r="J7" s="2">
        <v>812.5</v>
      </c>
      <c r="K7" s="2">
        <v>812.5</v>
      </c>
      <c r="L7" s="2">
        <v>1100</v>
      </c>
      <c r="M7" s="2">
        <v>1200</v>
      </c>
      <c r="N7" s="7">
        <v>1110</v>
      </c>
      <c r="O7" s="11">
        <v>1009.0909090909</v>
      </c>
      <c r="P7" s="18">
        <f t="shared" ref="P7:P10" si="0">(O7-C7)/C7*100</f>
        <v>57.516629711750241</v>
      </c>
      <c r="Q7" s="18">
        <f t="shared" ref="Q7:Q10" si="1">(O7-N7)/N7*100</f>
        <v>-9.0909090909099071</v>
      </c>
    </row>
    <row r="8" spans="1:17" ht="15" customHeight="1" x14ac:dyDescent="0.25">
      <c r="A8" s="1" t="s">
        <v>0</v>
      </c>
      <c r="B8" s="2">
        <v>19250</v>
      </c>
      <c r="C8" s="2">
        <v>19250</v>
      </c>
      <c r="D8" s="2">
        <v>25000</v>
      </c>
      <c r="E8" s="2">
        <v>19250</v>
      </c>
      <c r="F8" s="2">
        <v>25000</v>
      </c>
      <c r="G8" s="2">
        <v>36000</v>
      </c>
      <c r="H8" s="2">
        <v>37000</v>
      </c>
      <c r="I8" s="2">
        <v>35500</v>
      </c>
      <c r="J8" s="3">
        <v>35574.550000000003</v>
      </c>
      <c r="K8" s="2">
        <v>30780.700604713747</v>
      </c>
      <c r="L8" s="2">
        <v>35000</v>
      </c>
      <c r="M8" s="2">
        <v>35500</v>
      </c>
      <c r="N8" s="2">
        <v>35900</v>
      </c>
      <c r="O8" s="6">
        <v>35000</v>
      </c>
      <c r="P8" s="18">
        <f t="shared" si="0"/>
        <v>81.818181818181827</v>
      </c>
      <c r="Q8" s="18">
        <f t="shared" si="1"/>
        <v>-2.5069637883008355</v>
      </c>
    </row>
    <row r="9" spans="1:17" ht="15" customHeight="1" x14ac:dyDescent="0.25">
      <c r="A9" s="1" t="s">
        <v>1</v>
      </c>
      <c r="B9" s="2">
        <v>71.25</v>
      </c>
      <c r="C9" s="2">
        <v>90.421476654202152</v>
      </c>
      <c r="D9" s="2">
        <v>77.5</v>
      </c>
      <c r="E9" s="2">
        <v>73</v>
      </c>
      <c r="F9" s="2">
        <v>78.75</v>
      </c>
      <c r="G9" s="2">
        <v>79.285714285714249</v>
      </c>
      <c r="H9" s="2">
        <v>74.285714285714249</v>
      </c>
      <c r="I9" s="2">
        <v>74.3333333333333</v>
      </c>
      <c r="J9" s="3">
        <v>74.489433333333295</v>
      </c>
      <c r="K9" s="2">
        <v>90.421476654202152</v>
      </c>
      <c r="L9" s="2">
        <v>90.421476654202152</v>
      </c>
      <c r="M9" s="2">
        <v>94.375</v>
      </c>
      <c r="N9" s="7">
        <v>80</v>
      </c>
      <c r="O9" s="11">
        <v>81.818181818181813</v>
      </c>
      <c r="P9" s="18">
        <f t="shared" si="0"/>
        <v>-9.5146586346093684</v>
      </c>
      <c r="Q9" s="18">
        <f t="shared" si="1"/>
        <v>2.2727272727272663</v>
      </c>
    </row>
    <row r="10" spans="1:17" ht="15" customHeight="1" x14ac:dyDescent="0.25">
      <c r="A10" s="1" t="s">
        <v>90</v>
      </c>
      <c r="B10" s="2">
        <v>2000</v>
      </c>
      <c r="C10" s="2">
        <v>1550</v>
      </c>
      <c r="D10" s="2">
        <v>1525</v>
      </c>
      <c r="E10" s="2">
        <v>1550</v>
      </c>
      <c r="F10" s="2">
        <v>2000</v>
      </c>
      <c r="G10" s="2">
        <v>1625</v>
      </c>
      <c r="H10" s="2">
        <v>1500</v>
      </c>
      <c r="I10" s="2">
        <v>1550</v>
      </c>
      <c r="J10" s="2">
        <v>1550</v>
      </c>
      <c r="K10" s="2">
        <v>1513.2115560750001</v>
      </c>
      <c r="L10" s="2">
        <v>1513.2115560750001</v>
      </c>
      <c r="M10" s="2">
        <v>2000</v>
      </c>
      <c r="N10" s="7">
        <v>1833.3333333333301</v>
      </c>
      <c r="O10" s="11">
        <v>1633.3333333333301</v>
      </c>
      <c r="P10" s="18">
        <f>(O10-C10)/C10*100</f>
        <v>5.3763440860212954</v>
      </c>
      <c r="Q10" s="18">
        <f>(O10-N10)/N10*100</f>
        <v>-10.909090909090928</v>
      </c>
    </row>
    <row r="11" spans="1:17" s="19" customFormat="1" ht="15" customHeight="1" x14ac:dyDescent="0.25">
      <c r="N11" s="75"/>
      <c r="P11" s="20"/>
      <c r="Q11" s="2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customHeight="1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5" customHeight="1" x14ac:dyDescent="0.3">
      <c r="A1" s="23" t="s">
        <v>42</v>
      </c>
    </row>
    <row r="2" spans="1:17" ht="15" customHeight="1" x14ac:dyDescent="0.3">
      <c r="A2" s="24" t="s">
        <v>111</v>
      </c>
    </row>
    <row r="4" spans="1:17" ht="15" customHeight="1" x14ac:dyDescent="0.25">
      <c r="C4" t="s">
        <v>10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110</v>
      </c>
      <c r="C6" s="2">
        <v>100</v>
      </c>
      <c r="D6" s="2">
        <v>115.5</v>
      </c>
      <c r="E6" s="2">
        <v>117.5</v>
      </c>
      <c r="F6" s="2">
        <v>100</v>
      </c>
      <c r="G6" s="2">
        <v>100</v>
      </c>
      <c r="H6" s="2">
        <v>100</v>
      </c>
      <c r="I6" s="2">
        <v>120</v>
      </c>
      <c r="J6" s="2">
        <v>120</v>
      </c>
      <c r="K6" s="2">
        <v>120</v>
      </c>
      <c r="L6" s="2">
        <v>120</v>
      </c>
      <c r="M6" s="2">
        <v>130</v>
      </c>
      <c r="N6" s="2">
        <v>125</v>
      </c>
      <c r="O6" s="2">
        <v>126.25</v>
      </c>
      <c r="P6" s="17">
        <f>(O6-C6)/C6*100</f>
        <v>26.25</v>
      </c>
      <c r="Q6" s="18">
        <f>(O6-N6)/N6*100</f>
        <v>1</v>
      </c>
    </row>
    <row r="7" spans="1:17" ht="15" customHeight="1" x14ac:dyDescent="0.25">
      <c r="A7" s="1" t="s">
        <v>89</v>
      </c>
      <c r="B7" s="2">
        <v>1025</v>
      </c>
      <c r="C7" s="2">
        <v>875</v>
      </c>
      <c r="D7" s="2">
        <v>887</v>
      </c>
      <c r="E7" s="2">
        <v>975.83333333332996</v>
      </c>
      <c r="F7" s="2">
        <v>950</v>
      </c>
      <c r="G7" s="2">
        <v>920</v>
      </c>
      <c r="H7" s="2">
        <v>895.23809523809496</v>
      </c>
      <c r="I7" s="2">
        <v>1141.6666666666665</v>
      </c>
      <c r="J7" s="3">
        <v>1144.0641666666666</v>
      </c>
      <c r="K7" s="2">
        <v>1188.601993224255</v>
      </c>
      <c r="L7" s="2">
        <v>950.75</v>
      </c>
      <c r="M7" s="2">
        <v>1243.75</v>
      </c>
      <c r="N7" s="7">
        <v>970</v>
      </c>
      <c r="O7" s="7">
        <v>883.33333333333337</v>
      </c>
      <c r="P7" s="17">
        <f t="shared" ref="P7:P10" si="0">(O7-C7)/C7*100</f>
        <v>0.95238095238095666</v>
      </c>
      <c r="Q7" s="18">
        <f t="shared" ref="Q7:Q10" si="1">(O7-N7)/N7*100</f>
        <v>-8.9347079037800654</v>
      </c>
    </row>
    <row r="8" spans="1:17" ht="15" customHeight="1" x14ac:dyDescent="0.25">
      <c r="A8" s="1" t="s">
        <v>0</v>
      </c>
      <c r="B8" s="2">
        <v>26000</v>
      </c>
      <c r="C8" s="3">
        <v>26054.6</v>
      </c>
      <c r="D8" s="2">
        <v>28000</v>
      </c>
      <c r="E8" s="2">
        <v>28000</v>
      </c>
      <c r="F8" s="2">
        <v>25000</v>
      </c>
      <c r="G8" s="3">
        <v>25052.5</v>
      </c>
      <c r="H8" s="3">
        <v>25105.110250000002</v>
      </c>
      <c r="I8" s="2">
        <v>25000</v>
      </c>
      <c r="J8" s="3">
        <v>25052.5</v>
      </c>
      <c r="K8" s="3">
        <v>25052.5</v>
      </c>
      <c r="L8" s="2">
        <v>40000</v>
      </c>
      <c r="M8" s="2">
        <v>40000</v>
      </c>
      <c r="N8" s="2">
        <v>40000</v>
      </c>
      <c r="O8" s="2">
        <v>40000</v>
      </c>
      <c r="P8" s="17">
        <f t="shared" si="0"/>
        <v>53.523753962831911</v>
      </c>
      <c r="Q8" s="18">
        <f t="shared" si="1"/>
        <v>0</v>
      </c>
    </row>
    <row r="9" spans="1:17" ht="15" customHeight="1" x14ac:dyDescent="0.25">
      <c r="A9" s="1" t="s">
        <v>1</v>
      </c>
      <c r="B9" s="2">
        <v>81</v>
      </c>
      <c r="C9" s="2">
        <v>81</v>
      </c>
      <c r="D9" s="2">
        <v>122.5</v>
      </c>
      <c r="E9" s="2">
        <v>127.5</v>
      </c>
      <c r="F9" s="2">
        <v>130</v>
      </c>
      <c r="G9" s="2">
        <v>130</v>
      </c>
      <c r="H9" s="2">
        <v>130</v>
      </c>
      <c r="I9" s="2">
        <v>130</v>
      </c>
      <c r="J9" s="2">
        <v>130</v>
      </c>
      <c r="K9" s="2">
        <v>130</v>
      </c>
      <c r="L9" s="2">
        <v>152.25</v>
      </c>
      <c r="M9" s="2">
        <v>172.25</v>
      </c>
      <c r="N9" s="7">
        <v>154.66999999999999</v>
      </c>
      <c r="O9" s="7">
        <v>150.833333333333</v>
      </c>
      <c r="P9" s="17">
        <f t="shared" si="0"/>
        <v>86.213991769546922</v>
      </c>
      <c r="Q9" s="18">
        <f t="shared" si="1"/>
        <v>-2.4805499881470139</v>
      </c>
    </row>
    <row r="10" spans="1:17" ht="15" customHeight="1" x14ac:dyDescent="0.25">
      <c r="A10" s="1" t="s">
        <v>90</v>
      </c>
      <c r="B10" s="3">
        <v>500</v>
      </c>
      <c r="C10" s="3">
        <v>501.05</v>
      </c>
      <c r="D10" s="3">
        <v>502.10220500000003</v>
      </c>
      <c r="E10" s="3">
        <v>503.15661963050002</v>
      </c>
      <c r="F10" s="3">
        <v>504.21324853172405</v>
      </c>
      <c r="G10" s="3">
        <v>505.27209635364068</v>
      </c>
      <c r="H10" s="3">
        <v>506.33316775598331</v>
      </c>
      <c r="I10" s="3">
        <v>507.39646740827089</v>
      </c>
      <c r="J10" s="3">
        <v>508.46199998982826</v>
      </c>
      <c r="K10" s="2">
        <v>681.36923696946803</v>
      </c>
      <c r="L10" s="3">
        <v>782.38011236710395</v>
      </c>
      <c r="M10" s="3">
        <v>1083.39311060307</v>
      </c>
      <c r="N10" s="12">
        <v>950.87</v>
      </c>
      <c r="O10" s="12">
        <v>890.14</v>
      </c>
      <c r="P10" s="17">
        <f>(O10-C10)/C10*100</f>
        <v>77.654924658217737</v>
      </c>
      <c r="Q10" s="18">
        <f>(O10-N10)/N10*100</f>
        <v>-6.3867826306435171</v>
      </c>
    </row>
    <row r="11" spans="1:17" s="19" customFormat="1" ht="15" customHeight="1" x14ac:dyDescent="0.25">
      <c r="N11" s="75"/>
      <c r="P11" s="20"/>
      <c r="Q11" s="2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B1"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11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65</v>
      </c>
      <c r="C6" s="2">
        <v>69.666666666666657</v>
      </c>
      <c r="D6" s="2">
        <v>61.619047619047549</v>
      </c>
      <c r="E6" s="2">
        <v>81.285714285713993</v>
      </c>
      <c r="F6" s="2">
        <v>63.214285714285694</v>
      </c>
      <c r="G6" s="2">
        <v>70.428571428571402</v>
      </c>
      <c r="H6" s="2">
        <v>70.428571428571402</v>
      </c>
      <c r="I6" s="2">
        <v>70.428571428571402</v>
      </c>
      <c r="J6" s="2">
        <v>99.260935510509455</v>
      </c>
      <c r="K6" s="2">
        <v>80.951737541996948</v>
      </c>
      <c r="L6" s="2">
        <v>110.119047619047</v>
      </c>
      <c r="M6" s="2">
        <v>110.119047619047</v>
      </c>
      <c r="N6" s="7">
        <v>73.684210526315795</v>
      </c>
      <c r="O6" s="7">
        <v>78.888888888888886</v>
      </c>
      <c r="P6" s="17">
        <f>(O6-C6)/C6*100</f>
        <v>13.237639553429037</v>
      </c>
      <c r="Q6" s="18">
        <f>(O6-N6)/N6*100</f>
        <v>7.0634920634920526</v>
      </c>
    </row>
    <row r="7" spans="1:17" ht="15" customHeight="1" x14ac:dyDescent="0.25">
      <c r="A7" s="1" t="s">
        <v>89</v>
      </c>
      <c r="B7" s="2">
        <v>705.71428571428555</v>
      </c>
      <c r="C7" s="2">
        <v>705.71428571428555</v>
      </c>
      <c r="D7" s="2">
        <v>705.71428571428555</v>
      </c>
      <c r="E7" s="2">
        <v>733.5</v>
      </c>
      <c r="F7" s="2">
        <v>733.5</v>
      </c>
      <c r="G7" s="2">
        <v>733.5</v>
      </c>
      <c r="H7" s="2">
        <v>733.5</v>
      </c>
      <c r="I7" s="2">
        <v>733.5</v>
      </c>
      <c r="J7" s="2">
        <v>1001.147577876087</v>
      </c>
      <c r="K7" s="2">
        <v>1000.06681776938</v>
      </c>
      <c r="L7" s="2">
        <v>1031.9642857142801</v>
      </c>
      <c r="M7" s="2">
        <v>1422.5</v>
      </c>
      <c r="N7" s="7">
        <v>1053.125</v>
      </c>
      <c r="O7" s="7">
        <v>1053.825</v>
      </c>
      <c r="P7" s="17">
        <f t="shared" ref="P7:P10" si="0">(O7-C7)/C7*100</f>
        <v>49.327429149797617</v>
      </c>
      <c r="Q7" s="18">
        <f t="shared" ref="Q7:Q10" si="1">(O7-N7)/N7*100</f>
        <v>6.646884272997465E-2</v>
      </c>
    </row>
    <row r="8" spans="1:17" ht="15" customHeight="1" x14ac:dyDescent="0.25">
      <c r="A8" s="1" t="s">
        <v>0</v>
      </c>
      <c r="B8" s="2">
        <v>20500</v>
      </c>
      <c r="C8" s="2">
        <v>20500</v>
      </c>
      <c r="D8" s="2">
        <v>24666.666666666599</v>
      </c>
      <c r="E8" s="2">
        <v>20833.333333333299</v>
      </c>
      <c r="F8" s="2">
        <v>20666.666666666599</v>
      </c>
      <c r="G8" s="2">
        <v>20500</v>
      </c>
      <c r="H8" s="2">
        <v>22000</v>
      </c>
      <c r="I8" s="2">
        <v>22000</v>
      </c>
      <c r="J8" s="2">
        <v>21438.172650709799</v>
      </c>
      <c r="K8" s="2">
        <v>21834.436363311201</v>
      </c>
      <c r="L8" s="2">
        <v>23500</v>
      </c>
      <c r="M8" s="2">
        <v>35000</v>
      </c>
      <c r="N8" s="2">
        <v>34500</v>
      </c>
      <c r="O8" s="2">
        <v>32000</v>
      </c>
      <c r="P8" s="17">
        <f t="shared" si="0"/>
        <v>56.09756097560976</v>
      </c>
      <c r="Q8" s="18">
        <f t="shared" si="1"/>
        <v>-7.2463768115942031</v>
      </c>
    </row>
    <row r="9" spans="1:17" ht="15" customHeight="1" x14ac:dyDescent="0.25">
      <c r="A9" s="1" t="s">
        <v>1</v>
      </c>
      <c r="B9" s="2">
        <v>97.5</v>
      </c>
      <c r="C9" s="2">
        <v>86.25</v>
      </c>
      <c r="D9" s="2">
        <v>120</v>
      </c>
      <c r="E9" s="2">
        <v>119.375</v>
      </c>
      <c r="F9" s="2">
        <v>119.375</v>
      </c>
      <c r="G9" s="2">
        <v>119.375</v>
      </c>
      <c r="H9" s="2">
        <v>119.375</v>
      </c>
      <c r="I9" s="2">
        <v>114.11764705882349</v>
      </c>
      <c r="J9" s="2">
        <v>123.35398937295901</v>
      </c>
      <c r="K9" s="2">
        <v>126.6164873271575</v>
      </c>
      <c r="L9" s="2">
        <v>120.277777777778</v>
      </c>
      <c r="M9" s="2">
        <v>130</v>
      </c>
      <c r="N9" s="7">
        <v>116</v>
      </c>
      <c r="O9" s="7">
        <v>131.5</v>
      </c>
      <c r="P9" s="17">
        <f t="shared" si="0"/>
        <v>52.463768115942031</v>
      </c>
      <c r="Q9" s="18">
        <f t="shared" si="1"/>
        <v>13.36206896551724</v>
      </c>
    </row>
    <row r="10" spans="1:17" ht="15" customHeight="1" x14ac:dyDescent="0.25">
      <c r="A10" s="1" t="s">
        <v>90</v>
      </c>
      <c r="B10" s="3">
        <v>380</v>
      </c>
      <c r="C10" s="3">
        <v>380.798</v>
      </c>
      <c r="D10" s="3">
        <v>381.59767579999999</v>
      </c>
      <c r="E10" s="3">
        <v>382.39903091918001</v>
      </c>
      <c r="F10" s="3">
        <v>381.59767579999999</v>
      </c>
      <c r="G10" s="3">
        <v>381.59767579999999</v>
      </c>
      <c r="H10" s="3">
        <v>381.59767579999999</v>
      </c>
      <c r="I10" s="3">
        <v>381.59767579999999</v>
      </c>
      <c r="J10" s="2">
        <v>444.09243832103903</v>
      </c>
      <c r="K10" s="2">
        <v>481.36923696946798</v>
      </c>
      <c r="L10" s="3">
        <v>482.38011236710383</v>
      </c>
      <c r="M10" s="3">
        <v>683.393110603075</v>
      </c>
      <c r="N10" s="49">
        <v>550.45000000000005</v>
      </c>
      <c r="O10" s="49">
        <v>550.95000000000005</v>
      </c>
      <c r="P10" s="17">
        <f>(O10-C10)/C10*100</f>
        <v>44.683007788906465</v>
      </c>
      <c r="Q10" s="18">
        <f>(O10-N10)/N10*100</f>
        <v>9.0834771550549545E-2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12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90.8333333333333</v>
      </c>
      <c r="C6" s="2">
        <v>79.785714285713993</v>
      </c>
      <c r="D6" s="2">
        <v>79.785714285713993</v>
      </c>
      <c r="E6" s="2">
        <v>93.333333333333002</v>
      </c>
      <c r="F6" s="2">
        <v>87.769230769230489</v>
      </c>
      <c r="G6" s="2">
        <v>87.769230769230489</v>
      </c>
      <c r="H6" s="2">
        <v>87.769230769230489</v>
      </c>
      <c r="I6" s="2">
        <v>91.15384615384599</v>
      </c>
      <c r="J6" s="2">
        <v>103.0236630541639</v>
      </c>
      <c r="K6" s="2">
        <v>94.9635714285711</v>
      </c>
      <c r="L6" s="2">
        <v>119.8701298701296</v>
      </c>
      <c r="M6" s="2">
        <v>120.87012987013</v>
      </c>
      <c r="N6" s="7">
        <v>105.625</v>
      </c>
      <c r="O6" s="7">
        <v>114.615384615385</v>
      </c>
      <c r="P6" s="17">
        <f>(O6-C6)/C6*100</f>
        <v>43.65401831829864</v>
      </c>
      <c r="Q6" s="18">
        <f>(O6-N6)/N6*100</f>
        <v>8.5116067364591679</v>
      </c>
    </row>
    <row r="7" spans="1:17" ht="15" customHeight="1" x14ac:dyDescent="0.25">
      <c r="A7" s="1" t="s">
        <v>89</v>
      </c>
      <c r="B7" s="2">
        <v>745.71428571428555</v>
      </c>
      <c r="C7" s="2">
        <v>632.40259740259694</v>
      </c>
      <c r="D7" s="2">
        <v>632.40259740259694</v>
      </c>
      <c r="E7" s="2">
        <v>769.642857142857</v>
      </c>
      <c r="F7" s="2">
        <v>734.5454545454545</v>
      </c>
      <c r="G7" s="2">
        <v>734.5454545454545</v>
      </c>
      <c r="H7" s="2">
        <v>734.5454545454545</v>
      </c>
      <c r="I7" s="2">
        <v>734.5454545454545</v>
      </c>
      <c r="J7" s="2">
        <v>1009.5317902312299</v>
      </c>
      <c r="K7" s="2">
        <v>1009.5317902312299</v>
      </c>
      <c r="L7" s="2">
        <v>1009.5317902312299</v>
      </c>
      <c r="M7" s="2">
        <v>1207.1428571428501</v>
      </c>
      <c r="N7" s="7">
        <v>976.66666666666697</v>
      </c>
      <c r="O7" s="7">
        <v>879.16666666666663</v>
      </c>
      <c r="P7" s="17">
        <f t="shared" ref="P7:P10" si="0">(O7-C7)/C7*100</f>
        <v>39.020091042886087</v>
      </c>
      <c r="Q7" s="18">
        <f t="shared" ref="Q7:Q10" si="1">(O7-N7)/N7*100</f>
        <v>-9.9829351535836501</v>
      </c>
    </row>
    <row r="8" spans="1:17" ht="15" customHeight="1" x14ac:dyDescent="0.25">
      <c r="A8" s="1" t="s">
        <v>0</v>
      </c>
      <c r="B8" s="3">
        <v>22000</v>
      </c>
      <c r="C8" s="3">
        <v>22046.2</v>
      </c>
      <c r="D8" s="3">
        <v>22092.497019999999</v>
      </c>
      <c r="E8" s="3">
        <v>22138.891263742</v>
      </c>
      <c r="F8" s="3">
        <v>22185.382935395857</v>
      </c>
      <c r="G8" s="3">
        <v>22231.972239560189</v>
      </c>
      <c r="H8" s="3">
        <v>22278.659381263267</v>
      </c>
      <c r="I8" s="3">
        <v>22325.44456596392</v>
      </c>
      <c r="J8" s="3">
        <v>22325.44456596392</v>
      </c>
      <c r="K8" s="2">
        <v>22470.265237865398</v>
      </c>
      <c r="L8" s="3">
        <v>22517.452794864916</v>
      </c>
      <c r="M8" s="3">
        <v>29564.7394457341</v>
      </c>
      <c r="N8" s="74">
        <v>29599.394457341001</v>
      </c>
      <c r="O8" s="3">
        <v>29599.394457341001</v>
      </c>
      <c r="P8" s="17">
        <f t="shared" si="0"/>
        <v>34.260754494384521</v>
      </c>
      <c r="Q8" s="18">
        <f t="shared" si="1"/>
        <v>0</v>
      </c>
    </row>
    <row r="9" spans="1:17" ht="15" customHeight="1" x14ac:dyDescent="0.25">
      <c r="A9" s="1" t="s">
        <v>1</v>
      </c>
      <c r="B9" s="2">
        <v>104.776785714285</v>
      </c>
      <c r="C9" s="2">
        <v>96.6666666666666</v>
      </c>
      <c r="D9" s="2">
        <v>114.42857142857099</v>
      </c>
      <c r="E9" s="2">
        <v>113.333333333333</v>
      </c>
      <c r="F9" s="2">
        <v>106.25</v>
      </c>
      <c r="G9" s="2">
        <v>105.71428571428541</v>
      </c>
      <c r="H9" s="2">
        <v>124.85714285714251</v>
      </c>
      <c r="I9" s="2">
        <v>121.5714285714285</v>
      </c>
      <c r="J9" s="2">
        <v>119.84961291121375</v>
      </c>
      <c r="K9" s="2">
        <v>120.68475225078301</v>
      </c>
      <c r="L9" s="2">
        <v>131.28571428571399</v>
      </c>
      <c r="M9" s="2">
        <v>145.57692307692301</v>
      </c>
      <c r="N9" s="7">
        <v>132.35294117647101</v>
      </c>
      <c r="O9" s="7">
        <v>145</v>
      </c>
      <c r="P9" s="17">
        <f t="shared" si="0"/>
        <v>50.000000000000099</v>
      </c>
      <c r="Q9" s="18">
        <f t="shared" si="1"/>
        <v>9.555555555555209</v>
      </c>
    </row>
    <row r="10" spans="1:17" ht="15" customHeight="1" x14ac:dyDescent="0.25">
      <c r="A10" s="1" t="s">
        <v>90</v>
      </c>
      <c r="B10" s="3">
        <v>400</v>
      </c>
      <c r="C10" s="3">
        <v>400</v>
      </c>
      <c r="D10" s="3">
        <v>400</v>
      </c>
      <c r="E10" s="3">
        <v>400</v>
      </c>
      <c r="F10" s="3">
        <v>400</v>
      </c>
      <c r="G10" s="3">
        <v>400</v>
      </c>
      <c r="H10" s="3">
        <v>400</v>
      </c>
      <c r="I10" s="3">
        <v>400</v>
      </c>
      <c r="J10" s="2">
        <v>444.48801882354849</v>
      </c>
      <c r="K10" s="2">
        <v>496.23940661638602</v>
      </c>
      <c r="L10" s="3">
        <v>497.28150937028045</v>
      </c>
      <c r="M10" s="3">
        <v>598.32580053995798</v>
      </c>
      <c r="N10" s="11">
        <v>450.745</v>
      </c>
      <c r="O10" s="11">
        <v>450.85500000000002</v>
      </c>
      <c r="P10" s="17">
        <f>(O10-C10)/C10*100</f>
        <v>12.713750000000005</v>
      </c>
      <c r="Q10" s="18">
        <f>(O10-N10)/N10*100</f>
        <v>2.4404042196810534E-2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13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96.666666666666998</v>
      </c>
      <c r="C6" s="2">
        <v>92.5</v>
      </c>
      <c r="D6" s="2">
        <v>95</v>
      </c>
      <c r="E6" s="2">
        <v>90</v>
      </c>
      <c r="F6" s="2">
        <v>90</v>
      </c>
      <c r="G6" s="2">
        <v>90</v>
      </c>
      <c r="H6" s="2">
        <v>90</v>
      </c>
      <c r="I6" s="2">
        <v>90</v>
      </c>
      <c r="J6" s="2">
        <v>129.34556057920349</v>
      </c>
      <c r="K6" s="2">
        <v>124.29851900202451</v>
      </c>
      <c r="L6" s="2">
        <v>130</v>
      </c>
      <c r="M6" s="2">
        <v>262.5</v>
      </c>
      <c r="N6" s="7">
        <v>160</v>
      </c>
      <c r="O6" s="11">
        <v>160</v>
      </c>
      <c r="P6" s="18">
        <f>(O6-C6)/C6*100</f>
        <v>72.972972972972968</v>
      </c>
      <c r="Q6" s="18">
        <f>(O6-N6)/N6*100</f>
        <v>0</v>
      </c>
    </row>
    <row r="7" spans="1:17" ht="15" customHeight="1" x14ac:dyDescent="0.25">
      <c r="A7" s="1" t="s">
        <v>89</v>
      </c>
      <c r="B7" s="2">
        <v>523.86363636363603</v>
      </c>
      <c r="C7" s="2">
        <v>551.38888888888846</v>
      </c>
      <c r="D7" s="2">
        <v>775</v>
      </c>
      <c r="E7" s="2">
        <v>675</v>
      </c>
      <c r="F7" s="2">
        <v>645.45454545454504</v>
      </c>
      <c r="G7" s="2">
        <v>668.18181818181802</v>
      </c>
      <c r="H7" s="2">
        <v>644.444444444444</v>
      </c>
      <c r="I7" s="2">
        <v>644.444444444444</v>
      </c>
      <c r="J7" s="2">
        <v>809.07581620169003</v>
      </c>
      <c r="K7" s="2">
        <v>851.3872981518</v>
      </c>
      <c r="L7" s="2">
        <v>747.91666666666652</v>
      </c>
      <c r="M7" s="2">
        <v>1047.9166666666599</v>
      </c>
      <c r="N7" s="7">
        <v>972.72727272727298</v>
      </c>
      <c r="O7" s="11">
        <v>978.18181818181802</v>
      </c>
      <c r="P7" s="18">
        <f t="shared" ref="P7:P10" si="0">(O7-C7)/C7*100</f>
        <v>77.403251660178711</v>
      </c>
      <c r="Q7" s="18">
        <f t="shared" ref="Q7:Q10" si="1">(O7-N7)/N7*100</f>
        <v>0.56074766355135919</v>
      </c>
    </row>
    <row r="8" spans="1:17" ht="15" customHeight="1" x14ac:dyDescent="0.25">
      <c r="A8" s="1" t="s">
        <v>0</v>
      </c>
      <c r="B8" s="3">
        <v>25800.23</v>
      </c>
      <c r="C8" s="3">
        <v>25854.410483</v>
      </c>
      <c r="D8" s="3">
        <v>25908.7047450143</v>
      </c>
      <c r="E8" s="2">
        <v>28000</v>
      </c>
      <c r="F8" s="2">
        <v>28000</v>
      </c>
      <c r="G8" s="2">
        <v>40000</v>
      </c>
      <c r="H8" s="2">
        <v>40000</v>
      </c>
      <c r="I8" s="2">
        <v>28000</v>
      </c>
      <c r="J8" s="2">
        <v>28000</v>
      </c>
      <c r="K8" s="2">
        <v>28000</v>
      </c>
      <c r="L8" s="2">
        <v>40000</v>
      </c>
      <c r="M8" s="2">
        <v>40000</v>
      </c>
      <c r="N8" s="2">
        <v>37500.9</v>
      </c>
      <c r="O8" s="6">
        <v>40000</v>
      </c>
      <c r="P8" s="18">
        <f t="shared" si="0"/>
        <v>54.712481362903716</v>
      </c>
      <c r="Q8" s="18">
        <f t="shared" si="1"/>
        <v>6.6641067281051871</v>
      </c>
    </row>
    <row r="9" spans="1:17" ht="15" customHeight="1" x14ac:dyDescent="0.25">
      <c r="A9" s="1" t="s">
        <v>1</v>
      </c>
      <c r="B9" s="2">
        <v>58.75</v>
      </c>
      <c r="C9" s="2">
        <v>58.75</v>
      </c>
      <c r="D9" s="2">
        <v>58.75</v>
      </c>
      <c r="E9" s="2">
        <v>95.681818181818159</v>
      </c>
      <c r="F9" s="2">
        <v>78.749999999999801</v>
      </c>
      <c r="G9" s="2">
        <v>78.749999999999801</v>
      </c>
      <c r="H9" s="2">
        <v>65.681818181818159</v>
      </c>
      <c r="I9" s="2">
        <v>77.916666666666657</v>
      </c>
      <c r="J9" s="2">
        <v>71.429852024114211</v>
      </c>
      <c r="K9" s="2">
        <v>62.303716989986647</v>
      </c>
      <c r="L9" s="2">
        <v>71.666666666666657</v>
      </c>
      <c r="M9" s="2">
        <v>88.75</v>
      </c>
      <c r="N9" s="7">
        <v>75.714285714285694</v>
      </c>
      <c r="O9" s="11">
        <v>76.923076923076906</v>
      </c>
      <c r="P9" s="18">
        <f t="shared" si="0"/>
        <v>30.93289689034367</v>
      </c>
      <c r="Q9" s="18">
        <f t="shared" si="1"/>
        <v>1.5965166908563175</v>
      </c>
    </row>
    <row r="10" spans="1:17" ht="15" customHeight="1" x14ac:dyDescent="0.25">
      <c r="A10" s="1" t="s">
        <v>90</v>
      </c>
      <c r="B10" s="3">
        <v>410.33</v>
      </c>
      <c r="C10" s="3">
        <v>411.19169299999999</v>
      </c>
      <c r="D10" s="3">
        <v>412.05519555529997</v>
      </c>
      <c r="E10" s="2">
        <v>500</v>
      </c>
      <c r="F10" s="3">
        <v>501.05</v>
      </c>
      <c r="G10" s="3">
        <v>502.10220500000003</v>
      </c>
      <c r="H10" s="3">
        <v>503.15661963050002</v>
      </c>
      <c r="I10" s="3">
        <v>504.21324853172405</v>
      </c>
      <c r="J10" s="3">
        <v>504.21324853172405</v>
      </c>
      <c r="K10" s="3">
        <v>504.21324853172405</v>
      </c>
      <c r="L10" s="3">
        <v>504.21324853172405</v>
      </c>
      <c r="M10" s="3">
        <v>683.92484302473804</v>
      </c>
      <c r="N10" s="11">
        <v>580</v>
      </c>
      <c r="O10" s="11">
        <v>585.54999999999995</v>
      </c>
      <c r="P10" s="18">
        <f>(O10-C10)/C10*100</f>
        <v>42.403168635996735</v>
      </c>
      <c r="Q10" s="18">
        <f>(O10-N10)/N10*100</f>
        <v>0.95689655172413002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A46" workbookViewId="0">
      <selection activeCell="A51" sqref="A51"/>
    </sheetView>
  </sheetViews>
  <sheetFormatPr defaultRowHeight="15" x14ac:dyDescent="0.25"/>
  <cols>
    <col min="1" max="1" width="13" customWidth="1"/>
    <col min="14" max="14" width="9.5703125" style="72" bestFit="1" customWidth="1"/>
    <col min="15" max="15" width="10.5703125" style="34" bestFit="1" customWidth="1"/>
    <col min="16" max="16" width="15.140625" style="14" customWidth="1"/>
    <col min="17" max="17" width="17.7109375" style="14" customWidth="1"/>
  </cols>
  <sheetData>
    <row r="1" spans="1:17" ht="18.75" x14ac:dyDescent="0.3">
      <c r="A1" s="84" t="s">
        <v>46</v>
      </c>
    </row>
    <row r="2" spans="1:17" ht="18.75" x14ac:dyDescent="0.3">
      <c r="A2" s="85" t="s">
        <v>111</v>
      </c>
      <c r="C2" s="16" t="s">
        <v>44</v>
      </c>
      <c r="D2" s="16"/>
      <c r="E2" s="16"/>
      <c r="F2" s="16"/>
      <c r="G2" s="16"/>
    </row>
    <row r="3" spans="1:17" x14ac:dyDescent="0.25">
      <c r="A3" s="90"/>
      <c r="P3" s="31" t="s">
        <v>40</v>
      </c>
      <c r="Q3" s="31" t="s">
        <v>41</v>
      </c>
    </row>
    <row r="4" spans="1:17" s="34" customFormat="1" ht="30" x14ac:dyDescent="0.25">
      <c r="A4" s="41" t="s">
        <v>47</v>
      </c>
      <c r="B4" s="25">
        <v>42370</v>
      </c>
      <c r="C4" s="25">
        <v>42401</v>
      </c>
      <c r="D4" s="25">
        <v>42430</v>
      </c>
      <c r="E4" s="25">
        <v>42461</v>
      </c>
      <c r="F4" s="25">
        <v>42491</v>
      </c>
      <c r="G4" s="25">
        <v>42522</v>
      </c>
      <c r="H4" s="25">
        <v>42552</v>
      </c>
      <c r="I4" s="42">
        <v>42583</v>
      </c>
      <c r="J4" s="25">
        <v>42614</v>
      </c>
      <c r="K4" s="25">
        <v>42644</v>
      </c>
      <c r="L4" s="25">
        <v>42675</v>
      </c>
      <c r="M4" s="25">
        <v>42705</v>
      </c>
      <c r="N4" s="25">
        <v>42736</v>
      </c>
      <c r="O4" s="25">
        <v>42767</v>
      </c>
      <c r="P4" s="37" t="s">
        <v>107</v>
      </c>
      <c r="Q4" s="38" t="s">
        <v>108</v>
      </c>
    </row>
    <row r="5" spans="1:17" x14ac:dyDescent="0.25">
      <c r="A5" s="26" t="s">
        <v>48</v>
      </c>
      <c r="B5" s="10">
        <f>ABIA!B7</f>
        <v>580.55555555555543</v>
      </c>
      <c r="C5" s="10">
        <f>ABIA!C7</f>
        <v>408.730158730158</v>
      </c>
      <c r="D5" s="10">
        <f>ABIA!D7</f>
        <v>416.9642857142855</v>
      </c>
      <c r="E5" s="10">
        <f>ABIA!E7</f>
        <v>535.41666666666652</v>
      </c>
      <c r="F5" s="10">
        <f>ABIA!F7</f>
        <v>463.09523809523751</v>
      </c>
      <c r="G5" s="10">
        <f>ABIA!G7</f>
        <v>503.33333333333303</v>
      </c>
      <c r="H5" s="10">
        <f>ABIA!H7</f>
        <v>560.33333333333303</v>
      </c>
      <c r="I5" s="10">
        <f>ABIA!I7</f>
        <v>428.5714285714285</v>
      </c>
      <c r="J5" s="10">
        <f>ABIA!J7</f>
        <v>450.65</v>
      </c>
      <c r="K5" s="10">
        <f>ABIA!K7</f>
        <v>593.09478421653603</v>
      </c>
      <c r="L5" s="10">
        <f>ABIA!L7</f>
        <v>407.142857142857</v>
      </c>
      <c r="M5" s="10">
        <f>ABIA!M7</f>
        <v>628.57142857142799</v>
      </c>
      <c r="N5" s="76">
        <f>ABIA!N7</f>
        <v>593.33333333333337</v>
      </c>
      <c r="O5" s="33">
        <f>ABIA!O7</f>
        <v>683.33333333333303</v>
      </c>
      <c r="P5" s="18">
        <f>ABIA!P7</f>
        <v>67.184466019417698</v>
      </c>
      <c r="Q5" s="18">
        <f>ABIA!Q7</f>
        <v>15.168539325842639</v>
      </c>
    </row>
    <row r="6" spans="1:17" x14ac:dyDescent="0.25">
      <c r="A6" s="26" t="s">
        <v>49</v>
      </c>
      <c r="B6" s="2">
        <f>ABUJA!B7</f>
        <v>1600</v>
      </c>
      <c r="C6" s="2">
        <f>ABUJA!C7</f>
        <v>1600</v>
      </c>
      <c r="D6" s="2">
        <f>ABUJA!D7</f>
        <v>2500</v>
      </c>
      <c r="E6" s="2">
        <f>ABUJA!E7</f>
        <v>2500</v>
      </c>
      <c r="F6" s="2">
        <f>ABUJA!F7</f>
        <v>2500</v>
      </c>
      <c r="G6" s="2">
        <f>ABUJA!G7</f>
        <v>5000</v>
      </c>
      <c r="H6" s="2">
        <f>ABUJA!H7</f>
        <v>5000</v>
      </c>
      <c r="I6" s="2">
        <f>ABUJA!I7</f>
        <v>4600</v>
      </c>
      <c r="J6" s="2">
        <f>ABUJA!J7</f>
        <v>4675</v>
      </c>
      <c r="K6" s="2">
        <f>ABUJA!K7</f>
        <v>4567.7378288472</v>
      </c>
      <c r="L6" s="2">
        <f>ABUJA!L7</f>
        <v>5000</v>
      </c>
      <c r="M6" s="2">
        <f>ABUJA!M7</f>
        <v>5333.3333333333303</v>
      </c>
      <c r="N6" s="2">
        <f>ABUJA!N7</f>
        <v>4960</v>
      </c>
      <c r="O6" s="33">
        <f>ABUJA!O7</f>
        <v>4566.6666666666697</v>
      </c>
      <c r="P6" s="30">
        <f>ABUJA!P7</f>
        <v>185.41666666666686</v>
      </c>
      <c r="Q6" s="30">
        <f>ABUJA!Q7</f>
        <v>-7.9301075268816597</v>
      </c>
    </row>
    <row r="7" spans="1:17" ht="20.25" customHeight="1" x14ac:dyDescent="0.25">
      <c r="A7" s="26" t="s">
        <v>50</v>
      </c>
      <c r="B7" s="10">
        <f>ADAMAWA!B7</f>
        <v>1700</v>
      </c>
      <c r="C7" s="10">
        <f>ADAMAWA!C7</f>
        <v>1703.57</v>
      </c>
      <c r="D7" s="10">
        <f>ADAMAWA!D7</f>
        <v>2058.3333333333298</v>
      </c>
      <c r="E7" s="10">
        <f>ADAMAWA!E7</f>
        <v>2058.3333333333298</v>
      </c>
      <c r="F7" s="10">
        <f>ADAMAWA!F7</f>
        <v>1500</v>
      </c>
      <c r="G7" s="10">
        <f>ADAMAWA!G7</f>
        <v>1500</v>
      </c>
      <c r="H7" s="10">
        <f>ADAMAWA!H7</f>
        <v>1500</v>
      </c>
      <c r="I7" s="10">
        <f>ADAMAWA!I7</f>
        <v>1450</v>
      </c>
      <c r="J7" s="10">
        <f>ADAMAWA!J7</f>
        <v>1450</v>
      </c>
      <c r="K7" s="10">
        <f>ADAMAWA!K7</f>
        <v>1450</v>
      </c>
      <c r="L7" s="10">
        <f>ADAMAWA!L7</f>
        <v>1450.98</v>
      </c>
      <c r="M7" s="10">
        <f>ADAMAWA!M7</f>
        <v>3500</v>
      </c>
      <c r="N7" s="76">
        <f>ADAMAWA!N7</f>
        <v>3500.45</v>
      </c>
      <c r="O7" s="33">
        <f>ADAMAWA!O7</f>
        <v>3350</v>
      </c>
      <c r="P7" s="18">
        <f>ADAMAWA!P7</f>
        <v>96.645867208274396</v>
      </c>
      <c r="Q7" s="18">
        <f>ADAMAWA!Q7</f>
        <v>-4.2980188261509182</v>
      </c>
    </row>
    <row r="8" spans="1:17" ht="18.75" customHeight="1" x14ac:dyDescent="0.25">
      <c r="A8" s="26" t="s">
        <v>51</v>
      </c>
      <c r="B8" s="10">
        <f>'AKWA IBOM'!B7</f>
        <v>666.66666666666595</v>
      </c>
      <c r="C8" s="10">
        <f>'AKWA IBOM'!C7</f>
        <v>625</v>
      </c>
      <c r="D8" s="10">
        <f>'AKWA IBOM'!D7</f>
        <v>666.66666666666697</v>
      </c>
      <c r="E8" s="10">
        <f>'AKWA IBOM'!E7</f>
        <v>633.33333333333303</v>
      </c>
      <c r="F8" s="10">
        <f>'AKWA IBOM'!F7</f>
        <v>800</v>
      </c>
      <c r="G8" s="10">
        <f>'AKWA IBOM'!G7</f>
        <v>725</v>
      </c>
      <c r="H8" s="10">
        <f>'AKWA IBOM'!H7</f>
        <v>830</v>
      </c>
      <c r="I8" s="10">
        <f>'AKWA IBOM'!I7</f>
        <v>775</v>
      </c>
      <c r="J8" s="10">
        <f>'AKWA IBOM'!J7</f>
        <v>1133.3333333333298</v>
      </c>
      <c r="K8" s="10">
        <f>'AKWA IBOM'!K7</f>
        <v>718.28532991999998</v>
      </c>
      <c r="L8" s="10">
        <f>'AKWA IBOM'!L7</f>
        <v>830</v>
      </c>
      <c r="M8" s="10">
        <f>'AKWA IBOM'!M7</f>
        <v>1133.3333333333298</v>
      </c>
      <c r="N8" s="76">
        <f>'AKWA IBOM'!N7</f>
        <v>900</v>
      </c>
      <c r="O8" s="33">
        <f>'AKWA IBOM'!O7</f>
        <v>875</v>
      </c>
      <c r="P8" s="18">
        <f>'AKWA IBOM'!P7</f>
        <v>40</v>
      </c>
      <c r="Q8" s="18">
        <f>'AKWA IBOM'!Q7</f>
        <v>-2.7777777777777777</v>
      </c>
    </row>
    <row r="9" spans="1:17" x14ac:dyDescent="0.25">
      <c r="A9" s="26" t="s">
        <v>52</v>
      </c>
      <c r="B9" s="10">
        <f>ANAMBRA!B7</f>
        <v>566.66666666666652</v>
      </c>
      <c r="C9" s="10">
        <f>ANAMBRA!C7</f>
        <v>510.41666666666652</v>
      </c>
      <c r="D9" s="10">
        <f>ANAMBRA!D7</f>
        <v>520</v>
      </c>
      <c r="E9" s="10">
        <f>ANAMBRA!E7</f>
        <v>659.09090909090901</v>
      </c>
      <c r="F9" s="10">
        <f>ANAMBRA!F7</f>
        <v>560.41666666666697</v>
      </c>
      <c r="G9" s="10">
        <f>ANAMBRA!G7</f>
        <v>589.58333333333303</v>
      </c>
      <c r="H9" s="10">
        <f>ANAMBRA!H7</f>
        <v>550</v>
      </c>
      <c r="I9" s="10">
        <f>ANAMBRA!I7</f>
        <v>630</v>
      </c>
      <c r="J9" s="10">
        <f>ANAMBRA!J7</f>
        <v>899.99999999999</v>
      </c>
      <c r="K9" s="10">
        <f>ANAMBRA!K7</f>
        <v>811.63024570422294</v>
      </c>
      <c r="L9" s="10">
        <f>ANAMBRA!L7</f>
        <v>806.24999999999898</v>
      </c>
      <c r="M9" s="10">
        <f>ANAMBRA!M7</f>
        <v>1099.999999999995</v>
      </c>
      <c r="N9" s="76">
        <f>ANAMBRA!N7</f>
        <v>900</v>
      </c>
      <c r="O9" s="33">
        <f>ANAMBRA!O7</f>
        <v>859.09090909090912</v>
      </c>
      <c r="P9" s="18">
        <f>ANAMBRA!P7</f>
        <v>68.311688311688371</v>
      </c>
      <c r="Q9" s="18">
        <f>ANAMBRA!Q7</f>
        <v>-4.5454545454545423</v>
      </c>
    </row>
    <row r="10" spans="1:17" x14ac:dyDescent="0.25">
      <c r="A10" s="26" t="s">
        <v>54</v>
      </c>
      <c r="B10" s="10">
        <f>BAYELSA!B7</f>
        <v>1000</v>
      </c>
      <c r="C10" s="10">
        <f>BAYELSA!C7</f>
        <v>999.99999999999648</v>
      </c>
      <c r="D10" s="10">
        <f>BAYELSA!D7</f>
        <v>999.99999999999648</v>
      </c>
      <c r="E10" s="10">
        <f>BAYELSA!E7</f>
        <v>999.99999999999648</v>
      </c>
      <c r="F10" s="10">
        <f>BAYELSA!F7</f>
        <v>1275</v>
      </c>
      <c r="G10" s="10">
        <f>BAYELSA!G7</f>
        <v>999.99999999999648</v>
      </c>
      <c r="H10" s="10">
        <f>BAYELSA!H7</f>
        <v>1016.666666666665</v>
      </c>
      <c r="I10" s="10">
        <f>BAYELSA!I7</f>
        <v>999.99999999999648</v>
      </c>
      <c r="J10" s="10">
        <f>BAYELSA!J7</f>
        <v>999.99999999999648</v>
      </c>
      <c r="K10" s="10">
        <f>BAYELSA!K7</f>
        <v>1248.6961334616349</v>
      </c>
      <c r="L10" s="10">
        <f>BAYELSA!L7</f>
        <v>999.99999999999648</v>
      </c>
      <c r="M10" s="10">
        <f>BAYELSA!M7</f>
        <v>1412.5</v>
      </c>
      <c r="N10" s="76">
        <f>BAYELSA!N7</f>
        <v>1157.1428571428601</v>
      </c>
      <c r="O10" s="33">
        <f>BAYELSA!O7</f>
        <v>1011.1111111111099</v>
      </c>
      <c r="P10" s="18">
        <f>BAYELSA!P7</f>
        <v>1.1111111111113512</v>
      </c>
      <c r="Q10" s="18">
        <f>BAYELSA!Q7</f>
        <v>-12.620027434842571</v>
      </c>
    </row>
    <row r="11" spans="1:17" s="82" customFormat="1" x14ac:dyDescent="0.25">
      <c r="A11" s="63" t="s">
        <v>53</v>
      </c>
      <c r="B11" s="79">
        <f>BAUCHI!B7</f>
        <v>780.23</v>
      </c>
      <c r="C11" s="79">
        <f>BAUCHI!C7</f>
        <v>712.5</v>
      </c>
      <c r="D11" s="79">
        <f>BAUCHI!D7</f>
        <v>850</v>
      </c>
      <c r="E11" s="79">
        <f>BAUCHI!E7</f>
        <v>887.5</v>
      </c>
      <c r="F11" s="79">
        <f>BAUCHI!F7</f>
        <v>641.66666666666652</v>
      </c>
      <c r="G11" s="79">
        <f>BAUCHI!G7</f>
        <v>775</v>
      </c>
      <c r="H11" s="79">
        <f>BAUCHI!H7</f>
        <v>850</v>
      </c>
      <c r="I11" s="79">
        <f>BAUCHI!I7</f>
        <v>875</v>
      </c>
      <c r="J11" s="79">
        <f>BAUCHI!J7</f>
        <v>850.67</v>
      </c>
      <c r="K11" s="79">
        <f>BAUCHI!K7</f>
        <v>802.09015302069997</v>
      </c>
      <c r="L11" s="79">
        <f>BAUCHI!L7</f>
        <v>725</v>
      </c>
      <c r="M11" s="79">
        <f>BAUCHI!M7</f>
        <v>966.66666666666697</v>
      </c>
      <c r="N11" s="64">
        <f>BAUCHI!N7</f>
        <v>850</v>
      </c>
      <c r="O11" s="33">
        <f>BAUCHI!O7</f>
        <v>850</v>
      </c>
      <c r="P11" s="81">
        <f>BAUCHI!P7</f>
        <v>19.298245614035086</v>
      </c>
      <c r="Q11" s="81">
        <f>BAUCHI!Q7</f>
        <v>0</v>
      </c>
    </row>
    <row r="12" spans="1:17" x14ac:dyDescent="0.25">
      <c r="A12" s="26" t="s">
        <v>55</v>
      </c>
      <c r="B12" s="10">
        <f>BENUE!B7</f>
        <v>2000</v>
      </c>
      <c r="C12" s="10">
        <f>BENUE!C7</f>
        <v>2000</v>
      </c>
      <c r="D12" s="10">
        <f>BENUE!D7</f>
        <v>2000</v>
      </c>
      <c r="E12" s="10">
        <f>BENUE!E7</f>
        <v>2000</v>
      </c>
      <c r="F12" s="10">
        <f>BENUE!F7</f>
        <v>1875</v>
      </c>
      <c r="G12" s="10">
        <f>BENUE!G7</f>
        <v>1875</v>
      </c>
      <c r="H12" s="10">
        <f>BENUE!H7</f>
        <v>1875</v>
      </c>
      <c r="I12" s="10">
        <f>BENUE!I7</f>
        <v>1368.1818181818101</v>
      </c>
      <c r="J12" s="10">
        <f>BENUE!J7</f>
        <v>1571.42857142857</v>
      </c>
      <c r="K12" s="10">
        <f>BENUE!K7</f>
        <v>1571.42857142857</v>
      </c>
      <c r="L12" s="10">
        <f>BENUE!L7</f>
        <v>2000</v>
      </c>
      <c r="M12" s="10">
        <f>BENUE!M7</f>
        <v>2200</v>
      </c>
      <c r="N12" s="76">
        <f>BENUE!N7</f>
        <v>1650</v>
      </c>
      <c r="O12" s="33">
        <f>BENUE!O7</f>
        <v>1881.8181818181799</v>
      </c>
      <c r="P12" s="18">
        <f>BENUE!P7</f>
        <v>-5.9090909090910033</v>
      </c>
      <c r="Q12" s="18">
        <f>BENUE!Q7</f>
        <v>14.049586776859391</v>
      </c>
    </row>
    <row r="13" spans="1:17" x14ac:dyDescent="0.25">
      <c r="A13" s="26" t="s">
        <v>56</v>
      </c>
      <c r="B13" s="10">
        <f>BORNO!B7</f>
        <v>1500</v>
      </c>
      <c r="C13" s="10">
        <f>BORNO!C7</f>
        <v>1500</v>
      </c>
      <c r="D13" s="10">
        <f>BORNO!D7</f>
        <v>1500</v>
      </c>
      <c r="E13" s="10">
        <f>BORNO!E7</f>
        <v>1500</v>
      </c>
      <c r="F13" s="10">
        <f>BORNO!F7</f>
        <v>1500</v>
      </c>
      <c r="G13" s="10">
        <f>BORNO!G7</f>
        <v>1750</v>
      </c>
      <c r="H13" s="10">
        <f>BORNO!H7</f>
        <v>1500</v>
      </c>
      <c r="I13" s="10">
        <f>BORNO!I7</f>
        <v>1587.5</v>
      </c>
      <c r="J13" s="10">
        <f>BORNO!J7</f>
        <v>1500</v>
      </c>
      <c r="K13" s="10">
        <f>BORNO!K7</f>
        <v>1500</v>
      </c>
      <c r="L13" s="10">
        <f>BORNO!L7</f>
        <v>1500</v>
      </c>
      <c r="M13" s="10">
        <f>BORNO!M7</f>
        <v>2000</v>
      </c>
      <c r="N13" s="76">
        <f>BORNO!N7</f>
        <v>2100</v>
      </c>
      <c r="O13" s="33">
        <f>BORNO!O7</f>
        <v>2333.3333333333298</v>
      </c>
      <c r="P13" s="18">
        <f>BORNO!P7</f>
        <v>55.555555555555323</v>
      </c>
      <c r="Q13" s="18">
        <f>BORNO!Q7</f>
        <v>11.111111111110946</v>
      </c>
    </row>
    <row r="14" spans="1:17" x14ac:dyDescent="0.25">
      <c r="A14" s="26" t="s">
        <v>57</v>
      </c>
      <c r="B14" s="10">
        <f>'CROSS RIVER'!B7</f>
        <v>1133.75</v>
      </c>
      <c r="C14" s="10">
        <f>'CROSS RIVER'!C7</f>
        <v>1400</v>
      </c>
      <c r="D14" s="10">
        <f>'CROSS RIVER'!D7</f>
        <v>1195.8333333333298</v>
      </c>
      <c r="E14" s="10">
        <f>'CROSS RIVER'!E7</f>
        <v>1370</v>
      </c>
      <c r="F14" s="10">
        <f>'CROSS RIVER'!F7</f>
        <v>1200</v>
      </c>
      <c r="G14" s="10">
        <f>'CROSS RIVER'!G7</f>
        <v>1200</v>
      </c>
      <c r="H14" s="10">
        <f>'CROSS RIVER'!H7</f>
        <v>1200</v>
      </c>
      <c r="I14" s="10">
        <f>'CROSS RIVER'!I7</f>
        <v>1200</v>
      </c>
      <c r="J14" s="10">
        <f>'CROSS RIVER'!J7</f>
        <v>1480.3571428571399</v>
      </c>
      <c r="K14" s="10">
        <f>'CROSS RIVER'!K7</f>
        <v>1317.78764710927</v>
      </c>
      <c r="L14" s="10">
        <f>'CROSS RIVER'!L7</f>
        <v>1316.2857142857099</v>
      </c>
      <c r="M14" s="10">
        <f>'CROSS RIVER'!M7</f>
        <v>1364.2857142857099</v>
      </c>
      <c r="N14" s="76">
        <f>'CROSS RIVER'!N7</f>
        <v>1180</v>
      </c>
      <c r="O14" s="33">
        <f>'CROSS RIVER'!O7</f>
        <v>1316.6666666666667</v>
      </c>
      <c r="P14" s="18">
        <f>'CROSS RIVER'!P7</f>
        <v>-5.9523809523809472</v>
      </c>
      <c r="Q14" s="18">
        <f>'CROSS RIVER'!Q7</f>
        <v>11.58192090395481</v>
      </c>
    </row>
    <row r="15" spans="1:17" x14ac:dyDescent="0.25">
      <c r="A15" s="26" t="s">
        <v>58</v>
      </c>
      <c r="B15" s="10">
        <f>DELTA!B7</f>
        <v>640.625</v>
      </c>
      <c r="C15" s="10">
        <f>DELTA!C7</f>
        <v>640.625</v>
      </c>
      <c r="D15" s="10">
        <f>DELTA!D7</f>
        <v>680</v>
      </c>
      <c r="E15" s="10">
        <f>DELTA!E7</f>
        <v>688.75</v>
      </c>
      <c r="F15" s="10">
        <f>DELTA!F7</f>
        <v>950</v>
      </c>
      <c r="G15" s="10">
        <f>DELTA!G7</f>
        <v>812.5</v>
      </c>
      <c r="H15" s="10">
        <f>DELTA!H7</f>
        <v>812.5</v>
      </c>
      <c r="I15" s="10">
        <f>DELTA!I7</f>
        <v>812.5</v>
      </c>
      <c r="J15" s="10">
        <f>DELTA!J7</f>
        <v>812.5</v>
      </c>
      <c r="K15" s="10">
        <f>DELTA!K7</f>
        <v>812.5</v>
      </c>
      <c r="L15" s="10">
        <f>DELTA!L7</f>
        <v>1100</v>
      </c>
      <c r="M15" s="10">
        <f>DELTA!M7</f>
        <v>1200</v>
      </c>
      <c r="N15" s="76">
        <f>DELTA!N7</f>
        <v>1110</v>
      </c>
      <c r="O15" s="33">
        <f>DELTA!O7</f>
        <v>1009.0909090909</v>
      </c>
      <c r="P15" s="18">
        <f>DELTA!P7</f>
        <v>57.516629711750241</v>
      </c>
      <c r="Q15" s="18">
        <f>DELTA!Q7</f>
        <v>-9.0909090909099071</v>
      </c>
    </row>
    <row r="16" spans="1:17" x14ac:dyDescent="0.25">
      <c r="A16" s="26" t="s">
        <v>59</v>
      </c>
      <c r="B16" s="10">
        <f>EBONYI!B7</f>
        <v>512.5</v>
      </c>
      <c r="C16" s="10">
        <f>EBONYI!C7</f>
        <v>637.5</v>
      </c>
      <c r="D16" s="10">
        <f>EBONYI!D7</f>
        <v>512.5</v>
      </c>
      <c r="E16" s="10">
        <f>EBONYI!E7</f>
        <v>656.66666666666652</v>
      </c>
      <c r="F16" s="10">
        <f>EBONYI!F7</f>
        <v>637.5</v>
      </c>
      <c r="G16" s="10">
        <f>EBONYI!G7</f>
        <v>633.33333333333303</v>
      </c>
      <c r="H16" s="10">
        <f>EBONYI!H7</f>
        <v>631.25</v>
      </c>
      <c r="I16" s="10">
        <f>EBONYI!I7</f>
        <v>614.58333333333303</v>
      </c>
      <c r="J16" s="10">
        <f>EBONYI!J7</f>
        <v>823.13876707136899</v>
      </c>
      <c r="K16" s="10">
        <f>EBONYI!K7</f>
        <v>725.50390620965595</v>
      </c>
      <c r="L16" s="10">
        <f>EBONYI!L7</f>
        <v>725.50390620965595</v>
      </c>
      <c r="M16" s="10">
        <f>EBONYI!M7</f>
        <v>833.33333333333303</v>
      </c>
      <c r="N16" s="76">
        <f>EBONYI!N7</f>
        <v>700</v>
      </c>
      <c r="O16" s="33">
        <f>EBONYI!O7</f>
        <v>750</v>
      </c>
      <c r="P16" s="18">
        <f>EBONYI!P7</f>
        <v>17.647058823529413</v>
      </c>
      <c r="Q16" s="18">
        <f>EBONYI!Q7</f>
        <v>7.1428571428571423</v>
      </c>
    </row>
    <row r="17" spans="1:17" x14ac:dyDescent="0.25">
      <c r="A17" s="26" t="s">
        <v>60</v>
      </c>
      <c r="B17" s="10">
        <f>EDO!B7</f>
        <v>1025</v>
      </c>
      <c r="C17" s="10">
        <f>EDO!C7</f>
        <v>875</v>
      </c>
      <c r="D17" s="10">
        <f>EDO!D7</f>
        <v>887</v>
      </c>
      <c r="E17" s="10">
        <f>EDO!E7</f>
        <v>975.83333333332996</v>
      </c>
      <c r="F17" s="10">
        <f>EDO!F7</f>
        <v>950</v>
      </c>
      <c r="G17" s="10">
        <f>EDO!G7</f>
        <v>920</v>
      </c>
      <c r="H17" s="10">
        <f>EDO!H7</f>
        <v>895.23809523809496</v>
      </c>
      <c r="I17" s="10">
        <f>EDO!I7</f>
        <v>1141.6666666666665</v>
      </c>
      <c r="J17" s="10">
        <f>EDO!J7</f>
        <v>1144.0641666666666</v>
      </c>
      <c r="K17" s="10">
        <f>EDO!K7</f>
        <v>1188.601993224255</v>
      </c>
      <c r="L17" s="10">
        <f>EDO!L7</f>
        <v>950.75</v>
      </c>
      <c r="M17" s="10">
        <f>EDO!M7</f>
        <v>1243.75</v>
      </c>
      <c r="N17" s="76">
        <f>EDO!N7</f>
        <v>970</v>
      </c>
      <c r="O17" s="33">
        <f>EDO!O7</f>
        <v>883.33333333333337</v>
      </c>
      <c r="P17" s="18">
        <f>EDO!P7</f>
        <v>0.95238095238095666</v>
      </c>
      <c r="Q17" s="18">
        <f>EDO!Q7</f>
        <v>-8.9347079037800654</v>
      </c>
    </row>
    <row r="18" spans="1:17" x14ac:dyDescent="0.25">
      <c r="A18" s="26" t="s">
        <v>61</v>
      </c>
      <c r="B18" s="10">
        <f>EKITI!B7</f>
        <v>1307.7777777777701</v>
      </c>
      <c r="C18" s="10">
        <f>EKITI!C7</f>
        <v>1463.5416666666699</v>
      </c>
      <c r="D18" s="10">
        <f>EKITI!D7</f>
        <v>1322.2222222222199</v>
      </c>
      <c r="E18" s="10">
        <f>EKITI!E7</f>
        <v>1303.125</v>
      </c>
      <c r="F18" s="10">
        <f>EKITI!F7</f>
        <v>1459.375</v>
      </c>
      <c r="G18" s="10">
        <f>EKITI!G7</f>
        <v>1516.6666666666599</v>
      </c>
      <c r="H18" s="10">
        <f>EKITI!H7</f>
        <v>1571.875</v>
      </c>
      <c r="I18" s="10">
        <f>EKITI!I7</f>
        <v>1500</v>
      </c>
      <c r="J18" s="10">
        <f>EKITI!J7</f>
        <v>1507.35</v>
      </c>
      <c r="K18" s="10">
        <f>EKITI!K7</f>
        <v>1512.7827536679399</v>
      </c>
      <c r="L18" s="10">
        <f>EKITI!L7</f>
        <v>1419.2857142857099</v>
      </c>
      <c r="M18" s="10">
        <f>EKITI!M7</f>
        <v>1863.3333333333301</v>
      </c>
      <c r="N18" s="76">
        <f>EKITI!N7</f>
        <v>1490.9090909090901</v>
      </c>
      <c r="O18" s="33">
        <f>EKITI!O7</f>
        <v>1363.6363636363601</v>
      </c>
      <c r="P18" s="18">
        <f>EKITI!P7</f>
        <v>-6.8262698155941077</v>
      </c>
      <c r="Q18" s="18">
        <f>EKITI!Q7</f>
        <v>-8.5365853658538455</v>
      </c>
    </row>
    <row r="19" spans="1:17" x14ac:dyDescent="0.25">
      <c r="A19" s="26" t="s">
        <v>62</v>
      </c>
      <c r="B19" s="10">
        <f>ENUGU!B7</f>
        <v>705.71428571428555</v>
      </c>
      <c r="C19" s="10">
        <f>ENUGU!C7</f>
        <v>705.71428571428555</v>
      </c>
      <c r="D19" s="10">
        <f>ENUGU!D7</f>
        <v>705.71428571428555</v>
      </c>
      <c r="E19" s="10">
        <f>ENUGU!E7</f>
        <v>733.5</v>
      </c>
      <c r="F19" s="10">
        <f>ENUGU!F7</f>
        <v>733.5</v>
      </c>
      <c r="G19" s="10">
        <f>ENUGU!G7</f>
        <v>733.5</v>
      </c>
      <c r="H19" s="10">
        <f>ENUGU!H7</f>
        <v>733.5</v>
      </c>
      <c r="I19" s="10">
        <f>ENUGU!I7</f>
        <v>733.5</v>
      </c>
      <c r="J19" s="10">
        <f>ENUGU!J7</f>
        <v>1001.147577876087</v>
      </c>
      <c r="K19" s="10">
        <f>ENUGU!K7</f>
        <v>1000.06681776938</v>
      </c>
      <c r="L19" s="10">
        <f>ENUGU!L7</f>
        <v>1031.9642857142801</v>
      </c>
      <c r="M19" s="10">
        <f>ENUGU!M7</f>
        <v>1422.5</v>
      </c>
      <c r="N19" s="76">
        <f>ENUGU!N7</f>
        <v>1053.125</v>
      </c>
      <c r="O19" s="33">
        <f>ENUGU!O7</f>
        <v>1053.825</v>
      </c>
      <c r="P19" s="18">
        <f>ENUGU!P7</f>
        <v>49.327429149797617</v>
      </c>
      <c r="Q19" s="18">
        <f>ENUGU!Q7</f>
        <v>6.646884272997465E-2</v>
      </c>
    </row>
    <row r="20" spans="1:17" x14ac:dyDescent="0.25">
      <c r="A20" s="26" t="s">
        <v>63</v>
      </c>
      <c r="B20" s="10">
        <f>GOMBE!B7</f>
        <v>591.66666666666652</v>
      </c>
      <c r="C20" s="10">
        <f>GOMBE!C7</f>
        <v>591.66666666666652</v>
      </c>
      <c r="D20" s="10">
        <f>GOMBE!D7</f>
        <v>585</v>
      </c>
      <c r="E20" s="10">
        <f>GOMBE!E7</f>
        <v>611.66666666666652</v>
      </c>
      <c r="F20" s="10">
        <f>GOMBE!F7</f>
        <v>611.66666666666652</v>
      </c>
      <c r="G20" s="10">
        <f>GOMBE!G7</f>
        <v>662.49999999999955</v>
      </c>
      <c r="H20" s="10">
        <f>GOMBE!H7</f>
        <v>850</v>
      </c>
      <c r="I20" s="10">
        <f>GOMBE!I7</f>
        <v>850</v>
      </c>
      <c r="J20" s="10">
        <f>GOMBE!J7</f>
        <v>1002.8618055438125</v>
      </c>
      <c r="K20" s="10">
        <f>GOMBE!K7</f>
        <v>1200.5</v>
      </c>
      <c r="L20" s="10">
        <f>GOMBE!L7</f>
        <v>1345</v>
      </c>
      <c r="M20" s="10">
        <f>GOMBE!M7</f>
        <v>1500.22</v>
      </c>
      <c r="N20" s="76">
        <f>GOMBE!N7</f>
        <v>1350</v>
      </c>
      <c r="O20" s="33">
        <f>GOMBE!O7</f>
        <v>1037.5</v>
      </c>
      <c r="P20" s="18">
        <f>GOMBE!P7</f>
        <v>75.352112676056379</v>
      </c>
      <c r="Q20" s="18">
        <f>GOMBE!Q7</f>
        <v>-23.148148148148149</v>
      </c>
    </row>
    <row r="21" spans="1:17" x14ac:dyDescent="0.25">
      <c r="A21" s="26" t="s">
        <v>64</v>
      </c>
      <c r="B21" s="10">
        <f>IMO!B7</f>
        <v>745.71428571428555</v>
      </c>
      <c r="C21" s="10">
        <f>IMO!C7</f>
        <v>632.40259740259694</v>
      </c>
      <c r="D21" s="10">
        <f>IMO!D7</f>
        <v>632.40259740259694</v>
      </c>
      <c r="E21" s="10">
        <f>IMO!E7</f>
        <v>769.642857142857</v>
      </c>
      <c r="F21" s="10">
        <f>IMO!F7</f>
        <v>734.5454545454545</v>
      </c>
      <c r="G21" s="10">
        <f>IMO!G7</f>
        <v>734.5454545454545</v>
      </c>
      <c r="H21" s="10">
        <f>IMO!H7</f>
        <v>734.5454545454545</v>
      </c>
      <c r="I21" s="10">
        <f>IMO!I7</f>
        <v>734.5454545454545</v>
      </c>
      <c r="J21" s="10">
        <f>IMO!J7</f>
        <v>1009.5317902312299</v>
      </c>
      <c r="K21" s="10">
        <f>IMO!K7</f>
        <v>1009.5317902312299</v>
      </c>
      <c r="L21" s="10">
        <f>IMO!L7</f>
        <v>1009.5317902312299</v>
      </c>
      <c r="M21" s="10">
        <f>IMO!M7</f>
        <v>1207.1428571428501</v>
      </c>
      <c r="N21" s="76">
        <f>IMO!N7</f>
        <v>976.66666666666697</v>
      </c>
      <c r="O21" s="33">
        <f>IMO!O7</f>
        <v>879.16666666666663</v>
      </c>
      <c r="P21" s="18">
        <f>IMO!P7</f>
        <v>39.020091042886087</v>
      </c>
      <c r="Q21" s="18">
        <f>IMO!Q7</f>
        <v>-9.9829351535836501</v>
      </c>
    </row>
    <row r="22" spans="1:17" x14ac:dyDescent="0.25">
      <c r="A22" s="26" t="s">
        <v>65</v>
      </c>
      <c r="B22" s="10">
        <f>JIGAWA!B7</f>
        <v>523.86363636363603</v>
      </c>
      <c r="C22" s="10">
        <f>JIGAWA!C7</f>
        <v>551.38888888888846</v>
      </c>
      <c r="D22" s="10">
        <f>JIGAWA!D7</f>
        <v>775</v>
      </c>
      <c r="E22" s="10">
        <f>JIGAWA!E7</f>
        <v>675</v>
      </c>
      <c r="F22" s="10">
        <f>JIGAWA!F7</f>
        <v>645.45454545454504</v>
      </c>
      <c r="G22" s="10">
        <f>JIGAWA!G7</f>
        <v>668.18181818181802</v>
      </c>
      <c r="H22" s="10">
        <f>JIGAWA!H7</f>
        <v>644.444444444444</v>
      </c>
      <c r="I22" s="10">
        <f>JIGAWA!I7</f>
        <v>644.444444444444</v>
      </c>
      <c r="J22" s="10">
        <f>JIGAWA!J7</f>
        <v>809.07581620169003</v>
      </c>
      <c r="K22" s="10">
        <f>JIGAWA!K7</f>
        <v>851.3872981518</v>
      </c>
      <c r="L22" s="10">
        <f>JIGAWA!L7</f>
        <v>747.91666666666652</v>
      </c>
      <c r="M22" s="10">
        <f>JIGAWA!M7</f>
        <v>1047.9166666666599</v>
      </c>
      <c r="N22" s="76">
        <f>JIGAWA!N7</f>
        <v>972.72727272727298</v>
      </c>
      <c r="O22" s="33">
        <f>JIGAWA!O7</f>
        <v>978.18181818181802</v>
      </c>
      <c r="P22" s="18">
        <f>JIGAWA!P7</f>
        <v>77.403251660178711</v>
      </c>
      <c r="Q22" s="18">
        <f>JIGAWA!Q7</f>
        <v>0.56074766355135919</v>
      </c>
    </row>
    <row r="23" spans="1:17" x14ac:dyDescent="0.25">
      <c r="A23" s="26" t="s">
        <v>66</v>
      </c>
      <c r="B23" s="10">
        <f>KADUNA!B7</f>
        <v>819.28571428571399</v>
      </c>
      <c r="C23" s="10">
        <f>KADUNA!C7</f>
        <v>713.54166666666652</v>
      </c>
      <c r="D23" s="10">
        <f>KADUNA!D7</f>
        <v>1060</v>
      </c>
      <c r="E23" s="10">
        <f>KADUNA!E7</f>
        <v>1025</v>
      </c>
      <c r="F23" s="10">
        <f>KADUNA!F7</f>
        <v>1073.2142857142801</v>
      </c>
      <c r="G23" s="10">
        <f>KADUNA!G7</f>
        <v>1212.5</v>
      </c>
      <c r="H23" s="10">
        <f>KADUNA!H7</f>
        <v>1039.5833333333298</v>
      </c>
      <c r="I23" s="10">
        <f>KADUNA!I7</f>
        <v>1033.0357142857101</v>
      </c>
      <c r="J23" s="10">
        <f>KADUNA!J7</f>
        <v>1330.29775528703</v>
      </c>
      <c r="K23" s="10">
        <f>KADUNA!K7</f>
        <v>1099.2221837105255</v>
      </c>
      <c r="L23" s="10">
        <f>KADUNA!L7</f>
        <v>944.444444444444</v>
      </c>
      <c r="M23" s="10">
        <f>KADUNA!M7</f>
        <v>1245.8333333333301</v>
      </c>
      <c r="N23" s="76">
        <f>KADUNA!N7</f>
        <v>1190.909090909091</v>
      </c>
      <c r="O23" s="33">
        <f>KADUNA!O7</f>
        <v>1200</v>
      </c>
      <c r="P23" s="18">
        <f>KADUNA!P7</f>
        <v>68.175182481751861</v>
      </c>
      <c r="Q23" s="18">
        <f>KADUNA!Q7</f>
        <v>0.76335877862594725</v>
      </c>
    </row>
    <row r="24" spans="1:17" x14ac:dyDescent="0.25">
      <c r="A24" s="26" t="s">
        <v>67</v>
      </c>
      <c r="B24" s="10">
        <f>KANO!B7</f>
        <v>632.5</v>
      </c>
      <c r="C24" s="10">
        <f>KANO!C7</f>
        <v>684.52380952380895</v>
      </c>
      <c r="D24" s="10">
        <f>KANO!D7</f>
        <v>700</v>
      </c>
      <c r="E24" s="10">
        <f>KANO!E7</f>
        <v>695.83333333333303</v>
      </c>
      <c r="F24" s="10">
        <f>KANO!F7</f>
        <v>689.52380952380895</v>
      </c>
      <c r="G24" s="10">
        <f>KANO!G7</f>
        <v>780.95238095238051</v>
      </c>
      <c r="H24" s="10">
        <f>KANO!H7</f>
        <v>773.80952380952351</v>
      </c>
      <c r="I24" s="10">
        <f>KANO!I7</f>
        <v>771.25</v>
      </c>
      <c r="J24" s="10">
        <f>KANO!J7</f>
        <v>954.15639983069195</v>
      </c>
      <c r="K24" s="10">
        <f>KANO!K7</f>
        <v>783.53464392973649</v>
      </c>
      <c r="L24" s="10">
        <f>KANO!L7</f>
        <v>783.33333333333303</v>
      </c>
      <c r="M24" s="10">
        <f>KANO!M7</f>
        <v>885.35</v>
      </c>
      <c r="N24" s="76">
        <f>KANO!N7</f>
        <v>863.63636363636397</v>
      </c>
      <c r="O24" s="33">
        <f>KANO!O7</f>
        <v>850</v>
      </c>
      <c r="P24" s="18">
        <f>KANO!P7</f>
        <v>24.173913043478365</v>
      </c>
      <c r="Q24" s="18">
        <f>KANO!Q7</f>
        <v>-1.5789473684210902</v>
      </c>
    </row>
    <row r="25" spans="1:17" x14ac:dyDescent="0.25">
      <c r="A25" s="26" t="s">
        <v>68</v>
      </c>
      <c r="B25" s="27">
        <f>KATSINA!B7</f>
        <v>583.33333333333303</v>
      </c>
      <c r="C25" s="27">
        <f>KATSINA!C7</f>
        <v>505</v>
      </c>
      <c r="D25" s="27">
        <f>KATSINA!D7</f>
        <v>616.66666666666652</v>
      </c>
      <c r="E25" s="27">
        <f>KATSINA!E7</f>
        <v>616.66666666666652</v>
      </c>
      <c r="F25" s="27">
        <f>KATSINA!F7</f>
        <v>566.66666666666595</v>
      </c>
      <c r="G25" s="27">
        <f>KATSINA!G7</f>
        <v>587.5</v>
      </c>
      <c r="H25" s="27">
        <f>KATSINA!H7</f>
        <v>650</v>
      </c>
      <c r="I25" s="27">
        <f>KATSINA!I7</f>
        <v>626.66666666666652</v>
      </c>
      <c r="J25" s="27">
        <f>KATSINA!J7</f>
        <v>940.02466070098205</v>
      </c>
      <c r="K25" s="27">
        <f>KATSINA!K7</f>
        <v>797.14923766270499</v>
      </c>
      <c r="L25" s="27">
        <f>KATSINA!L7</f>
        <v>637.5</v>
      </c>
      <c r="M25" s="27">
        <f>KATSINA!M7</f>
        <v>650.25</v>
      </c>
      <c r="N25" s="77">
        <f>KATSINA!N7</f>
        <v>742.85714285714289</v>
      </c>
      <c r="O25" s="33">
        <f>KATSINA!O7</f>
        <v>950</v>
      </c>
      <c r="P25" s="18">
        <f>KATSINA!P7</f>
        <v>88.118811881188122</v>
      </c>
      <c r="Q25" s="18">
        <f>KATSINA!Q7</f>
        <v>27.88461538461538</v>
      </c>
    </row>
    <row r="26" spans="1:17" x14ac:dyDescent="0.25">
      <c r="A26" s="26" t="s">
        <v>69</v>
      </c>
      <c r="B26" s="10">
        <f>KEBBI!B7</f>
        <v>966.66666666666595</v>
      </c>
      <c r="C26" s="10">
        <f>KEBBI!C7</f>
        <v>1000</v>
      </c>
      <c r="D26" s="10">
        <f>KEBBI!D7</f>
        <v>1000</v>
      </c>
      <c r="E26" s="10">
        <f>KEBBI!E7</f>
        <v>1057.1428571428501</v>
      </c>
      <c r="F26" s="10">
        <f>KEBBI!F7</f>
        <v>1000</v>
      </c>
      <c r="G26" s="10">
        <f>KEBBI!G7</f>
        <v>1000</v>
      </c>
      <c r="H26" s="10">
        <f>KEBBI!H7</f>
        <v>1075</v>
      </c>
      <c r="I26" s="10">
        <f>KEBBI!I7</f>
        <v>1088.3333333333301</v>
      </c>
      <c r="J26" s="10">
        <f>KEBBI!J7</f>
        <v>1137.2007613548899</v>
      </c>
      <c r="K26" s="10">
        <f>KEBBI!K7</f>
        <v>1183.2713231883299</v>
      </c>
      <c r="L26" s="10">
        <f>KEBBI!L7</f>
        <v>1016.6666666666629</v>
      </c>
      <c r="M26" s="10">
        <f>KEBBI!M7</f>
        <v>1349.99999999999</v>
      </c>
      <c r="N26" s="76">
        <f>KEBBI!N7</f>
        <v>1275</v>
      </c>
      <c r="O26" s="33">
        <f>KEBBI!O7</f>
        <v>1250</v>
      </c>
      <c r="P26" s="18">
        <f>KEBBI!P7</f>
        <v>25</v>
      </c>
      <c r="Q26" s="18">
        <f>KEBBI!Q7</f>
        <v>-1.9607843137254901</v>
      </c>
    </row>
    <row r="27" spans="1:17" x14ac:dyDescent="0.25">
      <c r="A27" s="26" t="s">
        <v>70</v>
      </c>
      <c r="B27" s="10">
        <f>KOGI!B7</f>
        <v>1666.6666666666599</v>
      </c>
      <c r="C27" s="10">
        <f>KOGI!C7</f>
        <v>2000</v>
      </c>
      <c r="D27" s="10">
        <f>KOGI!D7</f>
        <v>2000</v>
      </c>
      <c r="E27" s="10">
        <f>KOGI!E7</f>
        <v>1750</v>
      </c>
      <c r="F27" s="10">
        <f>KOGI!F7</f>
        <v>1785</v>
      </c>
      <c r="G27" s="10">
        <f>KOGI!G7</f>
        <v>1712.5</v>
      </c>
      <c r="H27" s="10">
        <f>KOGI!H7</f>
        <v>1712.5</v>
      </c>
      <c r="I27" s="10">
        <f>KOGI!I7</f>
        <v>1500</v>
      </c>
      <c r="J27" s="10">
        <f>KOGI!J7</f>
        <v>1503.15</v>
      </c>
      <c r="K27" s="10">
        <f>KOGI!K7</f>
        <v>1637.6128490280601</v>
      </c>
      <c r="L27" s="10">
        <f>KOGI!L7</f>
        <v>1637.71284902806</v>
      </c>
      <c r="M27" s="10">
        <f>KOGI!M7</f>
        <v>1750</v>
      </c>
      <c r="N27" s="76">
        <f>KOGI!N7</f>
        <v>1666.6666666666599</v>
      </c>
      <c r="O27" s="33">
        <f>KOGI!O7</f>
        <v>1666.6666666666699</v>
      </c>
      <c r="P27" s="18">
        <f>KOGI!P7</f>
        <v>-16.666666666666504</v>
      </c>
      <c r="Q27" s="18">
        <f>KOGI!Q7</f>
        <v>6.0026650317013509E-13</v>
      </c>
    </row>
    <row r="28" spans="1:17" x14ac:dyDescent="0.25">
      <c r="A28" s="26" t="s">
        <v>71</v>
      </c>
      <c r="B28" s="10">
        <f>KWARA!B7</f>
        <v>1250</v>
      </c>
      <c r="C28" s="10">
        <f>KWARA!C7</f>
        <v>1550</v>
      </c>
      <c r="D28" s="10">
        <f>KWARA!D7</f>
        <v>1550</v>
      </c>
      <c r="E28" s="10">
        <f>KWARA!E7</f>
        <v>1550</v>
      </c>
      <c r="F28" s="10">
        <f>KWARA!F7</f>
        <v>1500</v>
      </c>
      <c r="G28" s="10">
        <f>KWARA!G7</f>
        <v>1338.75</v>
      </c>
      <c r="H28" s="10">
        <f>KWARA!H7</f>
        <v>1338.75</v>
      </c>
      <c r="I28" s="10">
        <f>KWARA!I7</f>
        <v>1338.75</v>
      </c>
      <c r="J28" s="10">
        <f>KWARA!J7</f>
        <v>1338.75</v>
      </c>
      <c r="K28" s="10">
        <f>KWARA!K7</f>
        <v>1500.1</v>
      </c>
      <c r="L28" s="10">
        <f>KWARA!L7</f>
        <v>1500.1</v>
      </c>
      <c r="M28" s="10">
        <f>KWARA!M7</f>
        <v>2150</v>
      </c>
      <c r="N28" s="76">
        <f>KWARA!N7</f>
        <v>1800.75</v>
      </c>
      <c r="O28" s="33">
        <f>KWARA!O7</f>
        <v>1800</v>
      </c>
      <c r="P28" s="18">
        <f>KWARA!P7</f>
        <v>16.129032258064516</v>
      </c>
      <c r="Q28" s="18">
        <f>KWARA!Q7</f>
        <v>-4.1649312786339029E-2</v>
      </c>
    </row>
    <row r="29" spans="1:17" x14ac:dyDescent="0.25">
      <c r="A29" s="26" t="s">
        <v>72</v>
      </c>
      <c r="B29" s="86">
        <f>LAGOS!B7</f>
        <v>1550.7936507936499</v>
      </c>
      <c r="C29" s="86">
        <f>LAGOS!C7</f>
        <v>1738.0681818181799</v>
      </c>
      <c r="D29" s="86">
        <f>LAGOS!D7</f>
        <v>1827.0833333333301</v>
      </c>
      <c r="E29" s="86">
        <f>LAGOS!E7</f>
        <v>1794.44444444444</v>
      </c>
      <c r="F29" s="86">
        <f>LAGOS!F7</f>
        <v>1794.44444444444</v>
      </c>
      <c r="G29" s="86">
        <f>LAGOS!G7</f>
        <v>1705</v>
      </c>
      <c r="H29" s="86">
        <f>LAGOS!H7</f>
        <v>1785.9090909090901</v>
      </c>
      <c r="I29" s="86">
        <f>LAGOS!I7</f>
        <v>2038.888888888885</v>
      </c>
      <c r="J29" s="86">
        <f>LAGOS!J7</f>
        <v>2043.1705555555518</v>
      </c>
      <c r="K29" s="86">
        <f>LAGOS!K7</f>
        <v>1819.4749999999999</v>
      </c>
      <c r="L29" s="86">
        <f>LAGOS!L7</f>
        <v>1819.4749999999999</v>
      </c>
      <c r="M29" s="86">
        <f>LAGOS!M7</f>
        <v>2443.17055555555</v>
      </c>
      <c r="N29" s="91">
        <f>LAGOS!N7</f>
        <v>2207.1428571428601</v>
      </c>
      <c r="O29" s="33">
        <f>LAGOS!O7</f>
        <v>2007.24285714286</v>
      </c>
      <c r="P29" s="89">
        <f>LAGOS!P7</f>
        <v>15.487003222341855</v>
      </c>
      <c r="Q29" s="89">
        <f>LAGOS!Q7</f>
        <v>-9.0569579288025803</v>
      </c>
    </row>
    <row r="30" spans="1:17" x14ac:dyDescent="0.25">
      <c r="A30" s="26" t="s">
        <v>73</v>
      </c>
      <c r="B30" s="10">
        <f>NASSARAWA!B7</f>
        <v>600</v>
      </c>
      <c r="C30" s="10">
        <f>NASSARAWA!C7</f>
        <v>600</v>
      </c>
      <c r="D30" s="10">
        <f>NASSARAWA!D7</f>
        <v>600</v>
      </c>
      <c r="E30" s="10">
        <f>NASSARAWA!E7</f>
        <v>620.35</v>
      </c>
      <c r="F30" s="10">
        <f>NASSARAWA!F7</f>
        <v>620.35</v>
      </c>
      <c r="G30" s="10">
        <f>NASSARAWA!G7</f>
        <v>700</v>
      </c>
      <c r="H30" s="10">
        <f>NASSARAWA!H7</f>
        <v>700</v>
      </c>
      <c r="I30" s="10">
        <f>NASSARAWA!I7</f>
        <v>700</v>
      </c>
      <c r="J30" s="10">
        <f>NASSARAWA!J7</f>
        <v>700</v>
      </c>
      <c r="K30" s="10">
        <f>NASSARAWA!K7</f>
        <v>725.89968595794005</v>
      </c>
      <c r="L30" s="10">
        <f>NASSARAWA!L7</f>
        <v>750.85</v>
      </c>
      <c r="M30" s="10">
        <f>NASSARAWA!M7</f>
        <v>1033.3333333333301</v>
      </c>
      <c r="N30" s="76">
        <f>NASSARAWA!N7</f>
        <v>950</v>
      </c>
      <c r="O30" s="33">
        <f>NASSARAWA!O7</f>
        <v>980</v>
      </c>
      <c r="P30" s="18">
        <f>NASSARAWA!P7</f>
        <v>63.333333333333329</v>
      </c>
      <c r="Q30" s="18">
        <f>NASSARAWA!Q7</f>
        <v>3.1578947368421053</v>
      </c>
    </row>
    <row r="31" spans="1:17" x14ac:dyDescent="0.25">
      <c r="A31" s="26" t="s">
        <v>74</v>
      </c>
      <c r="B31" s="86">
        <f>NIGER!B7</f>
        <v>1833.3333333333298</v>
      </c>
      <c r="C31" s="86">
        <f>NIGER!C7</f>
        <v>1708.3333333333298</v>
      </c>
      <c r="D31" s="86">
        <f>NIGER!D7</f>
        <v>1800</v>
      </c>
      <c r="E31" s="86">
        <f>NIGER!E7</f>
        <v>1800</v>
      </c>
      <c r="F31" s="86">
        <f>NIGER!F7</f>
        <v>1858.3333333333298</v>
      </c>
      <c r="G31" s="86">
        <f>NIGER!G7</f>
        <v>1858.3333333333298</v>
      </c>
      <c r="H31" s="86">
        <f>NIGER!H7</f>
        <v>1858.3333333333298</v>
      </c>
      <c r="I31" s="86">
        <f>NIGER!I7</f>
        <v>1858.3333333333298</v>
      </c>
      <c r="J31" s="86">
        <f>NIGER!J7</f>
        <v>1858.3333333333298</v>
      </c>
      <c r="K31" s="86">
        <f>NIGER!K7</f>
        <v>1942.1714285714249</v>
      </c>
      <c r="L31" s="86">
        <f>NIGER!L7</f>
        <v>1942.1714285714249</v>
      </c>
      <c r="M31" s="86">
        <f>NIGER!M7</f>
        <v>1992.1714285714199</v>
      </c>
      <c r="N31" s="91">
        <f>NIGER!N7</f>
        <v>1816.6666666666699</v>
      </c>
      <c r="O31" s="92">
        <f>NIGER!O7</f>
        <v>2337.5</v>
      </c>
      <c r="P31" s="89">
        <f>NIGER!P7</f>
        <v>36.829268292683203</v>
      </c>
      <c r="Q31" s="18">
        <f>NIGER!Q7</f>
        <v>28.66972477064197</v>
      </c>
    </row>
    <row r="32" spans="1:17" x14ac:dyDescent="0.25">
      <c r="A32" s="26" t="s">
        <v>75</v>
      </c>
      <c r="B32" s="10">
        <f>OGUN!B7</f>
        <v>1477.0833333333301</v>
      </c>
      <c r="C32" s="10">
        <f>OGUN!C7</f>
        <v>1292.2222222222199</v>
      </c>
      <c r="D32" s="10">
        <f>OGUN!D7</f>
        <v>1270</v>
      </c>
      <c r="E32" s="10">
        <f>OGUN!E7</f>
        <v>1278.4615384615299</v>
      </c>
      <c r="F32" s="10">
        <f>OGUN!F7</f>
        <v>1240.4761904761899</v>
      </c>
      <c r="G32" s="10">
        <f>OGUN!G7</f>
        <v>1141.6666666666599</v>
      </c>
      <c r="H32" s="10">
        <f>OGUN!H7</f>
        <v>1109.5238095238001</v>
      </c>
      <c r="I32" s="10">
        <f>OGUN!I7</f>
        <v>1109.5238095238001</v>
      </c>
      <c r="J32" s="10">
        <f>OGUN!J7</f>
        <v>1109.5238095238001</v>
      </c>
      <c r="K32" s="10">
        <f>OGUN!K7</f>
        <v>1349.99373579808</v>
      </c>
      <c r="L32" s="10">
        <f>OGUN!L7</f>
        <v>1349.99373579808</v>
      </c>
      <c r="M32" s="10">
        <f>OGUN!M7</f>
        <v>1550.56</v>
      </c>
      <c r="N32" s="76">
        <f>OGUN!N7</f>
        <v>1350</v>
      </c>
      <c r="O32" s="33">
        <f>OGUN!O7</f>
        <v>1300</v>
      </c>
      <c r="P32" s="18">
        <f>OGUN!P7</f>
        <v>0.60189165950147072</v>
      </c>
      <c r="Q32" s="18">
        <f>OGUN!Q7</f>
        <v>-3.7037037037037033</v>
      </c>
    </row>
    <row r="33" spans="1:18" x14ac:dyDescent="0.25">
      <c r="A33" s="26" t="s">
        <v>76</v>
      </c>
      <c r="B33" s="10">
        <f>ONDO!B$7</f>
        <v>1542.04545454545</v>
      </c>
      <c r="C33" s="10">
        <f>ONDO!C$7</f>
        <v>1691.2878787878749</v>
      </c>
      <c r="D33" s="10">
        <f>ONDO!D$7</f>
        <v>1635</v>
      </c>
      <c r="E33" s="10">
        <f>ONDO!E$7</f>
        <v>1697.5</v>
      </c>
      <c r="F33" s="10">
        <f>ONDO!F$7</f>
        <v>1645.8333333333301</v>
      </c>
      <c r="G33" s="10">
        <f>ONDO!G$7</f>
        <v>1686.6666666666599</v>
      </c>
      <c r="H33" s="10">
        <f>ONDO!H$7</f>
        <v>1698.57142857142</v>
      </c>
      <c r="I33" s="10">
        <f>ONDO!I$7</f>
        <v>1642.8571428571399</v>
      </c>
      <c r="J33" s="10">
        <f>ONDO!J$7</f>
        <v>1649.4571428571401</v>
      </c>
      <c r="K33" s="10">
        <f>ONDO!K$7</f>
        <v>1661.3190119106</v>
      </c>
      <c r="L33" s="10">
        <f>ONDO!L$7</f>
        <v>1677.5</v>
      </c>
      <c r="M33" s="10">
        <f>ONDO!M$7</f>
        <v>1807.5</v>
      </c>
      <c r="N33" s="76">
        <f>ONDO!N$7</f>
        <v>1515.38461538462</v>
      </c>
      <c r="O33" s="33">
        <f>ONDO!O$7</f>
        <v>1553.8461538461499</v>
      </c>
      <c r="P33" s="18">
        <f>ONDO!P$7</f>
        <v>-8.1264536135756931</v>
      </c>
      <c r="Q33" s="18">
        <f>ONDO!Q$7</f>
        <v>2.5380710659892767</v>
      </c>
      <c r="R33" s="10"/>
    </row>
    <row r="34" spans="1:18" x14ac:dyDescent="0.25">
      <c r="A34" s="26" t="s">
        <v>77</v>
      </c>
      <c r="B34" s="10">
        <f>OSUN!B$7</f>
        <v>1415</v>
      </c>
      <c r="C34" s="10">
        <f>OSUN!C$7</f>
        <v>1616.8181818181802</v>
      </c>
      <c r="D34" s="10">
        <f>OSUN!D$7</f>
        <v>1622.5</v>
      </c>
      <c r="E34" s="10">
        <f>OSUN!E$7</f>
        <v>1423.92857142857</v>
      </c>
      <c r="F34" s="10">
        <f>OSUN!F$7</f>
        <v>1423.92857142857</v>
      </c>
      <c r="G34" s="10">
        <f>OSUN!G$7</f>
        <v>1423.92857142857</v>
      </c>
      <c r="H34" s="10">
        <f>OSUN!H$7</f>
        <v>1423.92857142857</v>
      </c>
      <c r="I34" s="10">
        <f>OSUN!I$7</f>
        <v>1538.60995113898</v>
      </c>
      <c r="J34" s="10">
        <f>OSUN!J$7</f>
        <v>1538.60995113898</v>
      </c>
      <c r="K34" s="10">
        <f>OSUN!K$7</f>
        <v>1538.6999511389799</v>
      </c>
      <c r="L34" s="10">
        <f>OSUN!L$7</f>
        <v>1538.78099511389</v>
      </c>
      <c r="M34" s="10">
        <f>OSUN!M$7</f>
        <v>1638.60995113898</v>
      </c>
      <c r="N34" s="76">
        <f>OSUN!N$7</f>
        <v>1576.4705882352901</v>
      </c>
      <c r="O34" s="33">
        <f>OSUN!O$7</f>
        <v>1441.1764705882299</v>
      </c>
      <c r="P34" s="18">
        <f>OSUN!P$7</f>
        <v>-10.863417618945487</v>
      </c>
      <c r="Q34" s="18">
        <f>OSUN!Q$7</f>
        <v>-8.5820895522389122</v>
      </c>
    </row>
    <row r="35" spans="1:18" x14ac:dyDescent="0.25">
      <c r="A35" s="26" t="s">
        <v>78</v>
      </c>
      <c r="B35" s="10">
        <f>OYO!B$7</f>
        <v>770.83333333333303</v>
      </c>
      <c r="C35" s="10">
        <f>OYO!C$7</f>
        <v>942.61363636363501</v>
      </c>
      <c r="D35" s="10">
        <f>OYO!D$7</f>
        <v>942.61363636363501</v>
      </c>
      <c r="E35" s="10">
        <f>OYO!E$7</f>
        <v>942.61363636363501</v>
      </c>
      <c r="F35" s="10">
        <f>OYO!F$7</f>
        <v>951.58730158729895</v>
      </c>
      <c r="G35" s="10">
        <f>OYO!G$7</f>
        <v>943.33333333333303</v>
      </c>
      <c r="H35" s="10">
        <f>OYO!H$7</f>
        <v>918.75</v>
      </c>
      <c r="I35" s="10">
        <f>OYO!I$7</f>
        <v>1000.5</v>
      </c>
      <c r="J35" s="10">
        <f>OYO!J$7</f>
        <v>1150.25</v>
      </c>
      <c r="K35" s="10">
        <f>OYO!K$7</f>
        <v>1150.25</v>
      </c>
      <c r="L35" s="10">
        <f>OYO!L$7</f>
        <v>1150.25</v>
      </c>
      <c r="M35" s="10">
        <f>OYO!M$7</f>
        <v>1550.25</v>
      </c>
      <c r="N35" s="76">
        <f>OYO!N$7</f>
        <v>980</v>
      </c>
      <c r="O35" s="33">
        <f>OYO!O$7</f>
        <v>1055</v>
      </c>
      <c r="P35" s="18">
        <f>OYO!P$7</f>
        <v>11.92284508740221</v>
      </c>
      <c r="Q35" s="18">
        <f>OYO!Q$7</f>
        <v>7.6530612244897958</v>
      </c>
    </row>
    <row r="36" spans="1:18" x14ac:dyDescent="0.25">
      <c r="A36" s="26" t="s">
        <v>79</v>
      </c>
      <c r="B36" s="10">
        <f>PLATEAU!B$7</f>
        <v>1587.5</v>
      </c>
      <c r="C36" s="10">
        <f>PLATEAU!C$7</f>
        <v>1500</v>
      </c>
      <c r="D36" s="10">
        <f>PLATEAU!D$7</f>
        <v>1512.5</v>
      </c>
      <c r="E36" s="10">
        <f>PLATEAU!E$7</f>
        <v>1512.5</v>
      </c>
      <c r="F36" s="10">
        <f>PLATEAU!F$7</f>
        <v>1625</v>
      </c>
      <c r="G36" s="10">
        <f>PLATEAU!G$7</f>
        <v>1162.5</v>
      </c>
      <c r="H36" s="10">
        <f>PLATEAU!H$7</f>
        <v>1120.3499999999999</v>
      </c>
      <c r="I36" s="10">
        <f>PLATEAU!I$7</f>
        <v>1120.3499999999999</v>
      </c>
      <c r="J36" s="10">
        <f>PLATEAU!J$7</f>
        <v>1120.3499999999999</v>
      </c>
      <c r="K36" s="10">
        <f>PLATEAU!K$7</f>
        <v>1125.22</v>
      </c>
      <c r="L36" s="10">
        <f>PLATEAU!L$7</f>
        <v>1125.22</v>
      </c>
      <c r="M36" s="10">
        <f>PLATEAU!M$7</f>
        <v>1500.33</v>
      </c>
      <c r="N36" s="76">
        <f>PLATEAU!N$7</f>
        <v>1200</v>
      </c>
      <c r="O36" s="33">
        <f>PLATEAU!O$7</f>
        <v>1400</v>
      </c>
      <c r="P36" s="18">
        <f>PLATEAU!P$7</f>
        <v>-6.666666666666667</v>
      </c>
      <c r="Q36" s="18">
        <f>PLATEAU!Q$7</f>
        <v>16.666666666666664</v>
      </c>
    </row>
    <row r="37" spans="1:18" x14ac:dyDescent="0.25">
      <c r="A37" s="26" t="s">
        <v>80</v>
      </c>
      <c r="B37" s="10">
        <f>RIVERS!B$7</f>
        <v>1406.25</v>
      </c>
      <c r="C37" s="10">
        <f>RIVERS!C$7</f>
        <v>1471.42857142857</v>
      </c>
      <c r="D37" s="10">
        <f>RIVERS!D$7</f>
        <v>1467.5</v>
      </c>
      <c r="E37" s="10">
        <f>RIVERS!E$7</f>
        <v>1487.5</v>
      </c>
      <c r="F37" s="10">
        <f>RIVERS!F$7</f>
        <v>1487.5</v>
      </c>
      <c r="G37" s="10">
        <f>RIVERS!G$7</f>
        <v>1586.6666666666599</v>
      </c>
      <c r="H37" s="10">
        <f>RIVERS!H$7</f>
        <v>1606.6666666666599</v>
      </c>
      <c r="I37" s="10">
        <f>RIVERS!I$7</f>
        <v>1626.6666666666599</v>
      </c>
      <c r="J37" s="10">
        <f>RIVERS!J$7</f>
        <v>1646.6666666666599</v>
      </c>
      <c r="K37" s="10">
        <f>RIVERS!K$7</f>
        <v>1635.64944836415</v>
      </c>
      <c r="L37" s="10">
        <f>RIVERS!L$7</f>
        <v>1850.27</v>
      </c>
      <c r="M37" s="10">
        <f>RIVERS!M$7</f>
        <v>2050.27</v>
      </c>
      <c r="N37" s="76">
        <f>RIVERS!N$7</f>
        <v>1535.7142857142801</v>
      </c>
      <c r="O37" s="33">
        <f>RIVERS!O$7</f>
        <v>1520.8333333333301</v>
      </c>
      <c r="P37" s="18">
        <f>RIVERS!P$7</f>
        <v>3.3576051779934084</v>
      </c>
      <c r="Q37" s="18">
        <f>RIVERS!Q$7</f>
        <v>-0.96899224806186546</v>
      </c>
    </row>
    <row r="38" spans="1:18" x14ac:dyDescent="0.25">
      <c r="A38" s="26" t="s">
        <v>81</v>
      </c>
      <c r="B38" s="10">
        <f>SOKOTO!B$7</f>
        <v>1200</v>
      </c>
      <c r="C38" s="10">
        <f>SOKOTO!C$7</f>
        <v>1202.52</v>
      </c>
      <c r="D38" s="10">
        <f>SOKOTO!D$7</f>
        <v>1202.52</v>
      </c>
      <c r="E38" s="10">
        <f>SOKOTO!E$7</f>
        <v>1202.52</v>
      </c>
      <c r="F38" s="10">
        <f>SOKOTO!F$7</f>
        <v>1202.52</v>
      </c>
      <c r="G38" s="10">
        <f>SOKOTO!G$7</f>
        <v>1350</v>
      </c>
      <c r="H38" s="10">
        <f>SOKOTO!H$7</f>
        <v>1350</v>
      </c>
      <c r="I38" s="10">
        <f>SOKOTO!I$7</f>
        <v>1591.6666666666652</v>
      </c>
      <c r="J38" s="10">
        <f>SOKOTO!J$7</f>
        <v>1591.6666666666652</v>
      </c>
      <c r="K38" s="10">
        <f>SOKOTO!K$7</f>
        <v>1547</v>
      </c>
      <c r="L38" s="10">
        <f>SOKOTO!L$7</f>
        <v>1575.47</v>
      </c>
      <c r="M38" s="10">
        <f>SOKOTO!M$7</f>
        <v>1747</v>
      </c>
      <c r="N38" s="76">
        <f>SOKOTO!N$7</f>
        <v>1600</v>
      </c>
      <c r="O38" s="33">
        <f>SOKOTO!O$7</f>
        <v>1466.6666666666699</v>
      </c>
      <c r="P38" s="18">
        <f>SOKOTO!P$7</f>
        <v>21.96609342602784</v>
      </c>
      <c r="Q38" s="18">
        <f>SOKOTO!Q$7</f>
        <v>-8.3333333333331296</v>
      </c>
    </row>
    <row r="39" spans="1:18" x14ac:dyDescent="0.25">
      <c r="A39" s="26" t="s">
        <v>82</v>
      </c>
      <c r="B39" s="10">
        <f>TARABA!B$7</f>
        <v>1437.5</v>
      </c>
      <c r="C39" s="10">
        <f>TARABA!C$7</f>
        <v>1490</v>
      </c>
      <c r="D39" s="10">
        <f>TARABA!D$7</f>
        <v>1402.0833333333298</v>
      </c>
      <c r="E39" s="10">
        <f>TARABA!E$7</f>
        <v>1562.5</v>
      </c>
      <c r="F39" s="10">
        <f>TARABA!F$7</f>
        <v>1522.5</v>
      </c>
      <c r="G39" s="10">
        <f>TARABA!G$7</f>
        <v>1562.5</v>
      </c>
      <c r="H39" s="10">
        <f>TARABA!H$7</f>
        <v>1556.5</v>
      </c>
      <c r="I39" s="10">
        <f>TARABA!I$7</f>
        <v>1500.21</v>
      </c>
      <c r="J39" s="10">
        <f>TARABA!J$7</f>
        <v>1550.21</v>
      </c>
      <c r="K39" s="10">
        <f>TARABA!K$7</f>
        <v>1565.55</v>
      </c>
      <c r="L39" s="10">
        <f>TARABA!L$7</f>
        <v>1500.21</v>
      </c>
      <c r="M39" s="10">
        <f>TARABA!M$7</f>
        <v>1800.54</v>
      </c>
      <c r="N39" s="76">
        <f>TARABA!N$7</f>
        <v>1744.44444444444</v>
      </c>
      <c r="O39" s="33">
        <f>TARABA!O$7</f>
        <v>1466.6666666666667</v>
      </c>
      <c r="P39" s="18">
        <f>TARABA!P$7</f>
        <v>-1.5659955257270641</v>
      </c>
      <c r="Q39" s="18">
        <f>TARABA!Q$7</f>
        <v>-15.923566878980674</v>
      </c>
    </row>
    <row r="40" spans="1:18" x14ac:dyDescent="0.25">
      <c r="A40" s="26" t="s">
        <v>83</v>
      </c>
      <c r="B40" s="10">
        <f>YOBE!B$7</f>
        <v>1100</v>
      </c>
      <c r="C40" s="10">
        <f>YOBE!C$7</f>
        <v>1250</v>
      </c>
      <c r="D40" s="10">
        <f>YOBE!D$7</f>
        <v>1150</v>
      </c>
      <c r="E40" s="10">
        <f>YOBE!E$7</f>
        <v>1150</v>
      </c>
      <c r="F40" s="10">
        <f>YOBE!F$7</f>
        <v>1150</v>
      </c>
      <c r="G40" s="10">
        <f>YOBE!G$7</f>
        <v>1150</v>
      </c>
      <c r="H40" s="10">
        <f>YOBE!H$7</f>
        <v>1150</v>
      </c>
      <c r="I40" s="10">
        <f>YOBE!I$7</f>
        <v>1175</v>
      </c>
      <c r="J40" s="10">
        <f>YOBE!J$7</f>
        <v>1151.1564071969715</v>
      </c>
      <c r="K40" s="10">
        <f>YOBE!K$7</f>
        <v>1199.4784053814101</v>
      </c>
      <c r="L40" s="10">
        <f>YOBE!L$7</f>
        <v>1199.9784053814101</v>
      </c>
      <c r="M40" s="10">
        <f>YOBE!M$7</f>
        <v>1450</v>
      </c>
      <c r="N40" s="76">
        <f>YOBE!N$7</f>
        <v>1233.3333333333301</v>
      </c>
      <c r="O40" s="33">
        <f>YOBE!O$7</f>
        <v>1125</v>
      </c>
      <c r="P40" s="18">
        <f>YOBE!P$7</f>
        <v>-10</v>
      </c>
      <c r="Q40" s="18">
        <f>YOBE!Q$7</f>
        <v>-8.7837837837835426</v>
      </c>
    </row>
    <row r="41" spans="1:18" x14ac:dyDescent="0.25">
      <c r="A41" s="26" t="s">
        <v>84</v>
      </c>
      <c r="B41" s="10">
        <f>ZAMFARA!B$7</f>
        <v>981.66666666666697</v>
      </c>
      <c r="C41" s="10">
        <f>ZAMFARA!C$7</f>
        <v>945.83333333333303</v>
      </c>
      <c r="D41" s="10">
        <f>ZAMFARA!D$7</f>
        <v>1037.5</v>
      </c>
      <c r="E41" s="10">
        <f>ZAMFARA!E$7</f>
        <v>1027.57</v>
      </c>
      <c r="F41" s="10">
        <f>ZAMFARA!F$7</f>
        <v>1052.8571428571399</v>
      </c>
      <c r="G41" s="10">
        <f>ZAMFARA!G$7</f>
        <v>1072.8571428571399</v>
      </c>
      <c r="H41" s="10">
        <f>ZAMFARA!H$7</f>
        <v>1050.22</v>
      </c>
      <c r="I41" s="10">
        <f>ZAMFARA!I$7</f>
        <v>1050.72</v>
      </c>
      <c r="J41" s="10">
        <f>ZAMFARA!J$7</f>
        <v>1150.22</v>
      </c>
      <c r="K41" s="10">
        <f>ZAMFARA!K$7</f>
        <v>1150.8822</v>
      </c>
      <c r="L41" s="10">
        <f>ZAMFARA!L$7</f>
        <v>1150.24</v>
      </c>
      <c r="M41" s="10">
        <f>ZAMFARA!M$7</f>
        <v>1800.15</v>
      </c>
      <c r="N41" s="76">
        <f>ZAMFARA!N$7</f>
        <v>1270</v>
      </c>
      <c r="O41" s="33">
        <f>ZAMFARA!O$7</f>
        <v>1186.6666666666667</v>
      </c>
      <c r="P41" s="18">
        <f>ZAMFARA!P$7</f>
        <v>25.462555066079346</v>
      </c>
      <c r="Q41" s="18">
        <f>ZAMFARA!Q$7</f>
        <v>-6.5616797900262407</v>
      </c>
    </row>
    <row r="42" spans="1:18" s="34" customFormat="1" ht="45" x14ac:dyDescent="0.25">
      <c r="A42" s="32" t="s">
        <v>87</v>
      </c>
      <c r="B42" s="33">
        <f>AVERAGE(B5:B41)</f>
        <v>1091.9240187590178</v>
      </c>
      <c r="C42" s="33">
        <f>AVERAGE(C5:C41)</f>
        <v>1120.5472093522089</v>
      </c>
      <c r="D42" s="33">
        <f>AVERAGE(D5:D41)</f>
        <v>1167.6649647049642</v>
      </c>
      <c r="E42" s="33">
        <f>AVERAGE(E5:E41)</f>
        <v>1182.4970220020211</v>
      </c>
      <c r="F42" s="33">
        <f>AVERAGE(F5:F41)</f>
        <v>1168.2960896610889</v>
      </c>
      <c r="G42" s="33">
        <f>AVERAGE(G5:G41)</f>
        <v>1231.7513162513151</v>
      </c>
      <c r="H42" s="33">
        <f>AVERAGE(H5:H41)</f>
        <v>1234.4256419406411</v>
      </c>
      <c r="I42" s="33">
        <f>AVERAGE(I5:I41)</f>
        <v>1223.1582518676837</v>
      </c>
      <c r="J42" s="33">
        <f>AVERAGE(J5:J41)</f>
        <v>1313.0892724681776</v>
      </c>
      <c r="K42" s="33">
        <f>AVERAGE(K5:K41)</f>
        <v>1305.2460637190361</v>
      </c>
      <c r="L42" s="33">
        <f>AVERAGE(L5:L41)</f>
        <v>1311.237237645227</v>
      </c>
      <c r="M42" s="33">
        <f>AVERAGE(M5:M41)</f>
        <v>1631.1406829351142</v>
      </c>
      <c r="N42" s="33">
        <f>AVERAGE(N5:N41)</f>
        <v>1430.6305479937828</v>
      </c>
      <c r="O42" s="33">
        <f>AVERAGE(O5:O41)</f>
        <v>1411.8653993109872</v>
      </c>
      <c r="P42" s="36"/>
      <c r="Q42" s="36"/>
    </row>
    <row r="43" spans="1:18" s="60" customFormat="1" ht="30" x14ac:dyDescent="0.25">
      <c r="A43" s="59" t="s">
        <v>86</v>
      </c>
      <c r="C43" s="61">
        <f>(C42-B42)/B42*100</f>
        <v>2.6213536932470487</v>
      </c>
      <c r="D43" s="61">
        <f>(D42-C42)/C42*100</f>
        <v>4.2048880189522873</v>
      </c>
      <c r="E43" s="61">
        <f>(E42-D42)/D42*100</f>
        <v>1.270232279411124</v>
      </c>
      <c r="F43" s="61">
        <f>(F42-E42)/E42*100</f>
        <v>-1.200927535266805</v>
      </c>
      <c r="G43" s="61">
        <f>(G42-F42)/F42*100</f>
        <v>5.43143361959158</v>
      </c>
      <c r="H43" s="61">
        <f>(H42-G42)/G42*100</f>
        <v>0.21711571597625573</v>
      </c>
      <c r="I43" s="61">
        <f>(I42-H42)/H42*100</f>
        <v>-0.91276377370482198</v>
      </c>
      <c r="J43" s="61">
        <f>(J42-I42)/I42*100</f>
        <v>7.352361843872206</v>
      </c>
      <c r="K43" s="61">
        <f>(K42-J42)/J42*100</f>
        <v>-0.59730963565019501</v>
      </c>
      <c r="L43" s="61">
        <f>(L42-K42)/K42*100</f>
        <v>0.45900723953307498</v>
      </c>
      <c r="M43" s="61">
        <f>(M42-L42)/L42*100</f>
        <v>24.397068364561004</v>
      </c>
      <c r="N43" s="61">
        <f>(N42-M42)/M42*100</f>
        <v>-12.292632820642339</v>
      </c>
      <c r="O43" s="61">
        <f>(O42-N42)/N42*100</f>
        <v>-1.3116697884796702</v>
      </c>
      <c r="P43" s="62"/>
      <c r="Q43" s="62"/>
    </row>
    <row r="44" spans="1:18" s="34" customFormat="1" ht="30" x14ac:dyDescent="0.25">
      <c r="A44" s="32" t="s">
        <v>85</v>
      </c>
      <c r="N44" s="33">
        <f>(N42-B42)/B42*100</f>
        <v>31.019239747075826</v>
      </c>
      <c r="O44" s="33">
        <f>(O42-C42)/C42*100</f>
        <v>25.997850650771774</v>
      </c>
      <c r="P44" s="36"/>
      <c r="Q44" s="36"/>
    </row>
    <row r="46" spans="1:18" s="34" customFormat="1" x14ac:dyDescent="0.25">
      <c r="A46" s="34" t="s">
        <v>113</v>
      </c>
      <c r="N46" s="68"/>
      <c r="O46" s="36"/>
      <c r="P46" s="36"/>
      <c r="Q46" s="36"/>
    </row>
    <row r="47" spans="1:18" s="43" customFormat="1" x14ac:dyDescent="0.25">
      <c r="A47" s="43" t="s">
        <v>36</v>
      </c>
      <c r="O47" s="57"/>
      <c r="P47" s="57"/>
      <c r="Q47" s="57"/>
    </row>
    <row r="48" spans="1:18" s="43" customFormat="1" x14ac:dyDescent="0.25">
      <c r="A48" s="58" t="s">
        <v>94</v>
      </c>
      <c r="N48" s="68"/>
      <c r="O48" s="57"/>
      <c r="P48" s="57"/>
      <c r="Q48" s="57"/>
    </row>
    <row r="49" spans="1:17" s="43" customFormat="1" x14ac:dyDescent="0.25">
      <c r="A49" s="58" t="s">
        <v>112</v>
      </c>
      <c r="N49" s="68"/>
      <c r="O49" s="57"/>
      <c r="P49" s="57"/>
      <c r="Q49" s="57"/>
    </row>
    <row r="50" spans="1:17" s="34" customFormat="1" x14ac:dyDescent="0.25">
      <c r="A50" s="34" t="s">
        <v>115</v>
      </c>
      <c r="N50" s="68"/>
      <c r="O50" s="36"/>
      <c r="P50" s="36"/>
      <c r="Q50" s="36"/>
    </row>
    <row r="51" spans="1:17" s="43" customFormat="1" x14ac:dyDescent="0.25">
      <c r="A51" s="43" t="s">
        <v>114</v>
      </c>
      <c r="O51" s="57"/>
      <c r="P51" s="57"/>
      <c r="Q51" s="57"/>
    </row>
    <row r="52" spans="1:17" s="43" customFormat="1" x14ac:dyDescent="0.25">
      <c r="A52" s="43" t="s">
        <v>96</v>
      </c>
      <c r="N52" s="68"/>
      <c r="O52" s="57"/>
      <c r="P52" s="57"/>
      <c r="Q52" s="57"/>
    </row>
    <row r="53" spans="1:17" s="43" customFormat="1" x14ac:dyDescent="0.25">
      <c r="A53" s="43" t="s">
        <v>95</v>
      </c>
      <c r="N53" s="68"/>
      <c r="O53" s="57"/>
      <c r="P53" s="57"/>
      <c r="Q53" s="57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14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80</v>
      </c>
      <c r="C6" s="2">
        <v>79.75</v>
      </c>
      <c r="D6" s="2">
        <v>78.75</v>
      </c>
      <c r="E6" s="2">
        <v>101.25</v>
      </c>
      <c r="F6" s="2">
        <v>125</v>
      </c>
      <c r="G6" s="2">
        <v>120.28571428571399</v>
      </c>
      <c r="H6" s="2">
        <v>120.25</v>
      </c>
      <c r="I6" s="2">
        <v>120.25</v>
      </c>
      <c r="J6" s="2">
        <v>120.25</v>
      </c>
      <c r="K6" s="2">
        <v>120.25</v>
      </c>
      <c r="L6" s="2">
        <v>153.333333333333</v>
      </c>
      <c r="M6" s="2">
        <v>165</v>
      </c>
      <c r="N6" s="7">
        <v>175</v>
      </c>
      <c r="O6" s="7">
        <v>155.555555555555</v>
      </c>
      <c r="P6" s="17">
        <f>(O6-C6)/C6*100</f>
        <v>95.053988157435739</v>
      </c>
      <c r="Q6" s="18">
        <f>(O6-N6)/N6*100</f>
        <v>-11.111111111111427</v>
      </c>
    </row>
    <row r="7" spans="1:17" ht="15" customHeight="1" x14ac:dyDescent="0.25">
      <c r="A7" s="1" t="s">
        <v>89</v>
      </c>
      <c r="B7" s="2">
        <v>819.28571428571399</v>
      </c>
      <c r="C7" s="2">
        <v>713.54166666666652</v>
      </c>
      <c r="D7" s="2">
        <v>1060</v>
      </c>
      <c r="E7" s="2">
        <v>1025</v>
      </c>
      <c r="F7" s="2">
        <v>1073.2142857142801</v>
      </c>
      <c r="G7" s="2">
        <v>1212.5</v>
      </c>
      <c r="H7" s="2">
        <v>1039.5833333333298</v>
      </c>
      <c r="I7" s="2">
        <v>1033.0357142857101</v>
      </c>
      <c r="J7" s="2">
        <v>1330.29775528703</v>
      </c>
      <c r="K7" s="2">
        <v>1099.2221837105255</v>
      </c>
      <c r="L7" s="2">
        <v>944.444444444444</v>
      </c>
      <c r="M7" s="2">
        <v>1245.8333333333301</v>
      </c>
      <c r="N7" s="7">
        <v>1190.909090909091</v>
      </c>
      <c r="O7" s="7">
        <v>1200</v>
      </c>
      <c r="P7" s="17">
        <f t="shared" ref="P7:P10" si="0">(O7-C7)/C7*100</f>
        <v>68.175182481751861</v>
      </c>
      <c r="Q7" s="18">
        <f t="shared" ref="Q7:Q10" si="1">(O7-N7)/N7*100</f>
        <v>0.76335877862594725</v>
      </c>
    </row>
    <row r="8" spans="1:17" ht="15" customHeight="1" x14ac:dyDescent="0.25">
      <c r="A8" s="1" t="s">
        <v>0</v>
      </c>
      <c r="B8" s="3">
        <v>21450</v>
      </c>
      <c r="C8" s="3">
        <v>21495.044999999998</v>
      </c>
      <c r="D8" s="3">
        <v>21540.184594499999</v>
      </c>
      <c r="E8" s="3">
        <v>21585.418982148447</v>
      </c>
      <c r="F8" s="3">
        <v>21630.74836201096</v>
      </c>
      <c r="G8" s="3">
        <v>21676.172933571183</v>
      </c>
      <c r="H8" s="3">
        <v>21721.692896731682</v>
      </c>
      <c r="I8" s="3">
        <v>21767.308451814817</v>
      </c>
      <c r="J8" s="2">
        <v>21962.84637287875</v>
      </c>
      <c r="K8" s="2">
        <v>23210.890947634802</v>
      </c>
      <c r="L8" s="3">
        <v>23259.633818624836</v>
      </c>
      <c r="M8" s="3">
        <v>23308.479049643949</v>
      </c>
      <c r="N8" s="74">
        <v>23308.479049643949</v>
      </c>
      <c r="O8" s="3">
        <v>23308.479049643949</v>
      </c>
      <c r="P8" s="17">
        <f t="shared" si="0"/>
        <v>8.4365212989502982</v>
      </c>
      <c r="Q8" s="18">
        <f t="shared" si="1"/>
        <v>0</v>
      </c>
    </row>
    <row r="9" spans="1:17" ht="15" customHeight="1" x14ac:dyDescent="0.25">
      <c r="A9" s="1" t="s">
        <v>1</v>
      </c>
      <c r="B9" s="2">
        <v>63.8333333333333</v>
      </c>
      <c r="C9" s="2">
        <v>69.375</v>
      </c>
      <c r="D9" s="2">
        <v>52.91666666666665</v>
      </c>
      <c r="E9" s="2">
        <v>59.5</v>
      </c>
      <c r="F9" s="2">
        <v>57.91666666666665</v>
      </c>
      <c r="G9" s="2">
        <v>65.192307692307651</v>
      </c>
      <c r="H9" s="2">
        <v>61.5</v>
      </c>
      <c r="I9" s="2">
        <v>67.071428571428555</v>
      </c>
      <c r="J9" s="2">
        <v>81.1276760183503</v>
      </c>
      <c r="K9" s="2">
        <v>63.921193225327151</v>
      </c>
      <c r="L9" s="2">
        <v>67.878787878787847</v>
      </c>
      <c r="M9" s="2">
        <v>72.5</v>
      </c>
      <c r="N9" s="7">
        <v>56</v>
      </c>
      <c r="O9" s="7">
        <v>70</v>
      </c>
      <c r="P9" s="17">
        <f t="shared" si="0"/>
        <v>0.90090090090090091</v>
      </c>
      <c r="Q9" s="18">
        <f t="shared" si="1"/>
        <v>25</v>
      </c>
    </row>
    <row r="10" spans="1:17" ht="15" customHeight="1" x14ac:dyDescent="0.25">
      <c r="A10" s="1" t="s">
        <v>90</v>
      </c>
      <c r="B10" s="2">
        <v>100</v>
      </c>
      <c r="C10" s="3">
        <v>100.21</v>
      </c>
      <c r="D10" s="3">
        <v>100.420441</v>
      </c>
      <c r="E10" s="3">
        <v>100.63132392609999</v>
      </c>
      <c r="F10" s="3">
        <v>100.8426497063448</v>
      </c>
      <c r="G10" s="3">
        <v>101.05441927072812</v>
      </c>
      <c r="H10" s="3">
        <v>101.26663355119665</v>
      </c>
      <c r="I10" s="2">
        <v>105</v>
      </c>
      <c r="J10" s="2">
        <v>228.81283986641299</v>
      </c>
      <c r="K10" s="2">
        <v>229.665365251899</v>
      </c>
      <c r="L10" s="3">
        <v>252.75666251892801</v>
      </c>
      <c r="M10" s="3">
        <v>350.85025151021802</v>
      </c>
      <c r="N10" s="11">
        <v>300</v>
      </c>
      <c r="O10" s="11">
        <v>320.55</v>
      </c>
      <c r="P10" s="17">
        <f>(O10-C10)/C10*100</f>
        <v>219.8782556631075</v>
      </c>
      <c r="Q10" s="18">
        <f>(O10-N10)/N10*100</f>
        <v>6.8500000000000032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29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74.166666666666998</v>
      </c>
      <c r="C6" s="2">
        <v>73.333333333333002</v>
      </c>
      <c r="D6" s="2">
        <v>72.5</v>
      </c>
      <c r="E6" s="2">
        <v>77.5</v>
      </c>
      <c r="F6" s="2">
        <v>76.666666666666998</v>
      </c>
      <c r="G6" s="2">
        <v>100</v>
      </c>
      <c r="H6" s="2">
        <v>100</v>
      </c>
      <c r="I6" s="2">
        <v>102</v>
      </c>
      <c r="J6" s="2">
        <v>103.39922917942454</v>
      </c>
      <c r="K6" s="2">
        <v>100.565147262369</v>
      </c>
      <c r="L6" s="2">
        <v>111.666666666667</v>
      </c>
      <c r="M6" s="2">
        <v>150.25</v>
      </c>
      <c r="N6" s="7">
        <v>132.5</v>
      </c>
      <c r="O6" s="11">
        <v>120</v>
      </c>
      <c r="P6" s="18">
        <f>(O6-C6)/C6*100</f>
        <v>63.636363636364379</v>
      </c>
      <c r="Q6" s="18">
        <f>(O6-N6)/N6*100</f>
        <v>-9.433962264150944</v>
      </c>
    </row>
    <row r="7" spans="1:17" ht="15" customHeight="1" x14ac:dyDescent="0.25">
      <c r="A7" s="1" t="s">
        <v>89</v>
      </c>
      <c r="B7" s="2">
        <v>632.5</v>
      </c>
      <c r="C7" s="2">
        <v>684.52380952380895</v>
      </c>
      <c r="D7" s="2">
        <v>700</v>
      </c>
      <c r="E7" s="2">
        <v>695.83333333333303</v>
      </c>
      <c r="F7" s="2">
        <v>689.52380952380895</v>
      </c>
      <c r="G7" s="2">
        <v>780.95238095238051</v>
      </c>
      <c r="H7" s="2">
        <v>773.80952380952351</v>
      </c>
      <c r="I7" s="2">
        <v>771.25</v>
      </c>
      <c r="J7" s="2">
        <v>954.15639983069195</v>
      </c>
      <c r="K7" s="2">
        <v>783.53464392973649</v>
      </c>
      <c r="L7" s="2">
        <v>783.33333333333303</v>
      </c>
      <c r="M7" s="2">
        <v>885.35</v>
      </c>
      <c r="N7" s="7">
        <v>863.63636363636397</v>
      </c>
      <c r="O7" s="11">
        <v>850</v>
      </c>
      <c r="P7" s="18">
        <f t="shared" ref="P7:P10" si="0">(O7-C7)/C7*100</f>
        <v>24.173913043478365</v>
      </c>
      <c r="Q7" s="18">
        <f t="shared" ref="Q7:Q10" si="1">(O7-N7)/N7*100</f>
        <v>-1.5789473684210902</v>
      </c>
    </row>
    <row r="8" spans="1:17" ht="15" customHeight="1" x14ac:dyDescent="0.25">
      <c r="A8" s="1" t="s">
        <v>0</v>
      </c>
      <c r="B8" s="2">
        <v>15000</v>
      </c>
      <c r="C8" s="2">
        <v>20000</v>
      </c>
      <c r="D8" s="2">
        <v>15000</v>
      </c>
      <c r="E8" s="2">
        <v>15000</v>
      </c>
      <c r="F8" s="3">
        <v>15031.5</v>
      </c>
      <c r="G8" s="2">
        <v>15000</v>
      </c>
      <c r="H8" s="3">
        <v>15031.5</v>
      </c>
      <c r="I8" s="3">
        <v>15063.066150000001</v>
      </c>
      <c r="J8" s="2">
        <v>22981.228150699051</v>
      </c>
      <c r="K8" s="2">
        <v>25211.559955876601</v>
      </c>
      <c r="L8" s="3">
        <v>25264.50423178394</v>
      </c>
      <c r="M8" s="3">
        <v>25317.559690670685</v>
      </c>
      <c r="N8" s="74">
        <v>25227.5596906707</v>
      </c>
      <c r="O8" s="3">
        <v>25227.5596906707</v>
      </c>
      <c r="P8" s="18">
        <f t="shared" si="0"/>
        <v>26.137798453353501</v>
      </c>
      <c r="Q8" s="18">
        <f t="shared" si="1"/>
        <v>0</v>
      </c>
    </row>
    <row r="9" spans="1:17" ht="15" customHeight="1" x14ac:dyDescent="0.25">
      <c r="A9" s="1" t="s">
        <v>1</v>
      </c>
      <c r="B9" s="2">
        <v>58.181818181818201</v>
      </c>
      <c r="C9" s="2">
        <v>87.5</v>
      </c>
      <c r="D9" s="2">
        <v>84</v>
      </c>
      <c r="E9" s="2">
        <v>82.261904761904304</v>
      </c>
      <c r="F9" s="2">
        <v>52.5</v>
      </c>
      <c r="G9" s="2">
        <v>59.375</v>
      </c>
      <c r="H9" s="2">
        <v>58.3333333333333</v>
      </c>
      <c r="I9" s="2">
        <v>83.3333333333333</v>
      </c>
      <c r="J9" s="2">
        <v>82.282196024773995</v>
      </c>
      <c r="K9" s="2">
        <v>96.2359233737685</v>
      </c>
      <c r="L9" s="2">
        <v>62.727272727272698</v>
      </c>
      <c r="M9" s="2">
        <v>95.28</v>
      </c>
      <c r="N9" s="7">
        <v>79.230769230769226</v>
      </c>
      <c r="O9" s="11">
        <v>88.888888888888886</v>
      </c>
      <c r="P9" s="18">
        <f t="shared" si="0"/>
        <v>1.5873015873015837</v>
      </c>
      <c r="Q9" s="18">
        <f t="shared" si="1"/>
        <v>12.189859762675299</v>
      </c>
    </row>
    <row r="10" spans="1:17" ht="15" customHeight="1" x14ac:dyDescent="0.25">
      <c r="A10" s="1" t="s">
        <v>90</v>
      </c>
      <c r="B10" s="3">
        <v>325.89</v>
      </c>
      <c r="C10" s="3">
        <v>326.78436900000003</v>
      </c>
      <c r="D10" s="3">
        <v>327.68061617490002</v>
      </c>
      <c r="E10" s="3">
        <v>328.578745468867</v>
      </c>
      <c r="F10" s="3">
        <v>329.47876083435199</v>
      </c>
      <c r="G10" s="3">
        <v>330.38066623210398</v>
      </c>
      <c r="H10" s="3">
        <v>331.28446563119098</v>
      </c>
      <c r="I10" s="3">
        <v>332.190163009017</v>
      </c>
      <c r="J10" s="2">
        <v>342.96033359073999</v>
      </c>
      <c r="K10" s="2">
        <v>381.36923696946798</v>
      </c>
      <c r="L10" s="3">
        <v>382.380112367104</v>
      </c>
      <c r="M10" s="3">
        <v>400</v>
      </c>
      <c r="N10" s="11">
        <v>370.85</v>
      </c>
      <c r="O10" s="11">
        <v>370.95</v>
      </c>
      <c r="P10" s="18">
        <f>(O10-C10)/C10*100</f>
        <v>13.515221408891795</v>
      </c>
      <c r="Q10" s="18">
        <f>(O10-N10)/N10*100</f>
        <v>2.6965080221104457E-2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30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115</v>
      </c>
      <c r="C6" s="2">
        <v>200</v>
      </c>
      <c r="D6" s="2">
        <v>100</v>
      </c>
      <c r="E6" s="2">
        <v>100</v>
      </c>
      <c r="F6" s="2">
        <v>115</v>
      </c>
      <c r="G6" s="2">
        <v>100</v>
      </c>
      <c r="H6" s="2">
        <v>100</v>
      </c>
      <c r="I6" s="2">
        <v>100</v>
      </c>
      <c r="J6" s="2">
        <v>94.825130600752047</v>
      </c>
      <c r="K6" s="2">
        <v>113.1989056357847</v>
      </c>
      <c r="L6" s="2">
        <v>233.333333333333</v>
      </c>
      <c r="M6" s="2">
        <v>233.333333333333</v>
      </c>
      <c r="N6" s="7">
        <v>100</v>
      </c>
      <c r="O6" s="7">
        <v>125</v>
      </c>
      <c r="P6" s="17">
        <f>(O6-C6)/C6*100</f>
        <v>-37.5</v>
      </c>
      <c r="Q6" s="18">
        <f>(O6-N6)/N6*100</f>
        <v>25</v>
      </c>
    </row>
    <row r="7" spans="1:17" ht="15" customHeight="1" x14ac:dyDescent="0.25">
      <c r="A7" s="1" t="s">
        <v>89</v>
      </c>
      <c r="B7" s="2">
        <v>583.33333333333303</v>
      </c>
      <c r="C7" s="2">
        <v>505</v>
      </c>
      <c r="D7" s="2">
        <v>616.66666666666652</v>
      </c>
      <c r="E7" s="2">
        <v>616.66666666666652</v>
      </c>
      <c r="F7" s="2">
        <v>566.66666666666595</v>
      </c>
      <c r="G7" s="2">
        <v>587.5</v>
      </c>
      <c r="H7" s="2">
        <v>650</v>
      </c>
      <c r="I7" s="2">
        <v>626.66666666666652</v>
      </c>
      <c r="J7" s="2">
        <v>940.02466070098205</v>
      </c>
      <c r="K7" s="2">
        <v>797.14923766270499</v>
      </c>
      <c r="L7" s="2">
        <v>637.5</v>
      </c>
      <c r="M7" s="2">
        <v>650.25</v>
      </c>
      <c r="N7" s="7">
        <v>742.85714285714289</v>
      </c>
      <c r="O7" s="7">
        <v>950</v>
      </c>
      <c r="P7" s="17">
        <f t="shared" ref="P7:P10" si="0">(O7-C7)/C7*100</f>
        <v>88.118811881188122</v>
      </c>
      <c r="Q7" s="18">
        <f t="shared" ref="Q7:Q10" si="1">(O7-N7)/N7*100</f>
        <v>27.88461538461538</v>
      </c>
    </row>
    <row r="8" spans="1:17" ht="15" customHeight="1" x14ac:dyDescent="0.25">
      <c r="A8" s="1" t="s">
        <v>0</v>
      </c>
      <c r="B8" s="2">
        <v>15000</v>
      </c>
      <c r="C8" s="3">
        <v>15031.5</v>
      </c>
      <c r="D8" s="3">
        <v>15063.066150000001</v>
      </c>
      <c r="E8" s="3">
        <v>15094.698588915</v>
      </c>
      <c r="F8" s="3">
        <v>15126.397455951721</v>
      </c>
      <c r="G8" s="3">
        <v>15158.162890609219</v>
      </c>
      <c r="H8" s="3">
        <v>15189.995032679499</v>
      </c>
      <c r="I8" s="3">
        <v>15221.894022248125</v>
      </c>
      <c r="J8" s="2">
        <v>18438.20499217965</v>
      </c>
      <c r="K8" s="2">
        <v>18720.221082606899</v>
      </c>
      <c r="L8" s="3">
        <v>18759.533546880371</v>
      </c>
      <c r="M8" s="3">
        <v>18798.928567328821</v>
      </c>
      <c r="N8" s="74">
        <v>18900.9285673288</v>
      </c>
      <c r="O8" s="3">
        <v>21000</v>
      </c>
      <c r="P8" s="17">
        <f t="shared" si="0"/>
        <v>39.70661610617703</v>
      </c>
      <c r="Q8" s="18">
        <f t="shared" si="1"/>
        <v>11.105652429688298</v>
      </c>
    </row>
    <row r="9" spans="1:17" ht="15" customHeight="1" x14ac:dyDescent="0.25">
      <c r="A9" s="1" t="s">
        <v>1</v>
      </c>
      <c r="B9" s="2">
        <v>46.5</v>
      </c>
      <c r="C9" s="2">
        <v>42.5</v>
      </c>
      <c r="D9" s="2">
        <v>51.4583333333333</v>
      </c>
      <c r="E9" s="2">
        <v>55.66666666666665</v>
      </c>
      <c r="F9" s="2">
        <v>47.5</v>
      </c>
      <c r="G9" s="2">
        <v>55.340909090909051</v>
      </c>
      <c r="H9" s="2">
        <v>51.66666666666665</v>
      </c>
      <c r="I9" s="2">
        <v>47.5</v>
      </c>
      <c r="J9" s="2">
        <v>72.927458032485603</v>
      </c>
      <c r="K9" s="2">
        <v>59.6723427682116</v>
      </c>
      <c r="L9" s="2">
        <v>64.375</v>
      </c>
      <c r="M9" s="2">
        <v>68.58</v>
      </c>
      <c r="N9" s="7">
        <v>59.230769230769234</v>
      </c>
      <c r="O9" s="7">
        <v>58.18181818181818</v>
      </c>
      <c r="P9" s="17">
        <f t="shared" si="0"/>
        <v>36.898395721925134</v>
      </c>
      <c r="Q9" s="18">
        <f t="shared" si="1"/>
        <v>-1.7709563164108697</v>
      </c>
    </row>
    <row r="10" spans="1:17" ht="15" customHeight="1" x14ac:dyDescent="0.25">
      <c r="A10" s="1" t="s">
        <v>90</v>
      </c>
      <c r="B10" s="3">
        <v>400.56</v>
      </c>
      <c r="C10" s="3">
        <v>401.40117600000002</v>
      </c>
      <c r="D10" s="3">
        <v>402.24411846960004</v>
      </c>
      <c r="E10" s="3">
        <v>403.08883111838617</v>
      </c>
      <c r="F10" s="3">
        <v>403.93531766373479</v>
      </c>
      <c r="G10" s="3">
        <v>404.78358183082861</v>
      </c>
      <c r="H10" s="3">
        <v>405.63362735267333</v>
      </c>
      <c r="I10" s="3">
        <v>406.48545797011394</v>
      </c>
      <c r="J10" s="2">
        <v>439.09255148805903</v>
      </c>
      <c r="K10" s="2">
        <v>481.36923696946798</v>
      </c>
      <c r="L10" s="3">
        <v>482.38011236710383</v>
      </c>
      <c r="M10" s="3">
        <v>483.39311060307477</v>
      </c>
      <c r="N10" s="74">
        <v>483.39311060307477</v>
      </c>
      <c r="O10" s="3">
        <v>485.55</v>
      </c>
      <c r="P10" s="17">
        <f>(O10-C10)/C10*100</f>
        <v>20.963771167426771</v>
      </c>
      <c r="Q10" s="18">
        <f>(O10-N10)/N10*100</f>
        <v>0.44619779422059425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31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50</v>
      </c>
      <c r="C6" s="2">
        <v>50</v>
      </c>
      <c r="D6" s="2">
        <v>75</v>
      </c>
      <c r="E6" s="2">
        <v>50</v>
      </c>
      <c r="F6" s="2">
        <v>50</v>
      </c>
      <c r="G6" s="2">
        <v>55</v>
      </c>
      <c r="H6" s="2">
        <v>50</v>
      </c>
      <c r="I6" s="2">
        <v>50</v>
      </c>
      <c r="J6" s="2">
        <v>70.586489493263997</v>
      </c>
      <c r="K6" s="2">
        <v>70.586489493263997</v>
      </c>
      <c r="L6" s="2">
        <v>77.5</v>
      </c>
      <c r="M6" s="2">
        <v>105.22</v>
      </c>
      <c r="N6" s="7">
        <v>101.666666666666</v>
      </c>
      <c r="O6" s="7">
        <v>90</v>
      </c>
      <c r="P6" s="17">
        <f>(O6-C6)/C6*100</f>
        <v>80</v>
      </c>
      <c r="Q6" s="18">
        <f>(O6-N6)/N6*100</f>
        <v>-11.475409836064996</v>
      </c>
    </row>
    <row r="7" spans="1:17" ht="15" customHeight="1" x14ac:dyDescent="0.25">
      <c r="A7" s="1" t="s">
        <v>89</v>
      </c>
      <c r="B7" s="2">
        <v>966.66666666666595</v>
      </c>
      <c r="C7" s="2">
        <v>1000</v>
      </c>
      <c r="D7" s="2">
        <v>1000</v>
      </c>
      <c r="E7" s="2">
        <v>1057.1428571428501</v>
      </c>
      <c r="F7" s="2">
        <v>1000</v>
      </c>
      <c r="G7" s="2">
        <v>1000</v>
      </c>
      <c r="H7" s="2">
        <v>1075</v>
      </c>
      <c r="I7" s="2">
        <v>1088.3333333333301</v>
      </c>
      <c r="J7" s="2">
        <v>1137.2007613548899</v>
      </c>
      <c r="K7" s="2">
        <v>1183.2713231883299</v>
      </c>
      <c r="L7" s="2">
        <v>1016.6666666666629</v>
      </c>
      <c r="M7" s="2">
        <v>1349.99999999999</v>
      </c>
      <c r="N7" s="7">
        <v>1275</v>
      </c>
      <c r="O7" s="7">
        <v>1250</v>
      </c>
      <c r="P7" s="17">
        <f t="shared" ref="P7:P10" si="0">(O7-C7)/C7*100</f>
        <v>25</v>
      </c>
      <c r="Q7" s="18">
        <f t="shared" ref="Q7:Q10" si="1">(O7-N7)/N7*100</f>
        <v>-1.9607843137254901</v>
      </c>
    </row>
    <row r="8" spans="1:17" ht="15" customHeight="1" x14ac:dyDescent="0.25">
      <c r="A8" s="1" t="s">
        <v>0</v>
      </c>
      <c r="B8" s="3">
        <v>21000</v>
      </c>
      <c r="C8" s="3">
        <v>21044.1</v>
      </c>
      <c r="D8" s="3">
        <v>21088.292609999997</v>
      </c>
      <c r="E8" s="3">
        <v>21132.578024480998</v>
      </c>
      <c r="F8" s="3">
        <v>21176.956438332407</v>
      </c>
      <c r="G8" s="3">
        <v>21221.428046852903</v>
      </c>
      <c r="H8" s="3">
        <v>21265.993045751293</v>
      </c>
      <c r="I8" s="3">
        <v>21310.651631147372</v>
      </c>
      <c r="J8" s="2">
        <v>17852.32833784795</v>
      </c>
      <c r="K8" s="2">
        <v>18770.680591596101</v>
      </c>
      <c r="L8" s="3">
        <v>18810.099020838454</v>
      </c>
      <c r="M8" s="7">
        <v>25000</v>
      </c>
      <c r="N8" s="7">
        <v>25000</v>
      </c>
      <c r="O8" s="7">
        <v>28000</v>
      </c>
      <c r="P8" s="17">
        <f t="shared" si="0"/>
        <v>33.053920101120987</v>
      </c>
      <c r="Q8" s="18">
        <f t="shared" si="1"/>
        <v>12</v>
      </c>
    </row>
    <row r="9" spans="1:17" ht="15" customHeight="1" x14ac:dyDescent="0.25">
      <c r="A9" s="1" t="s">
        <v>1</v>
      </c>
      <c r="B9" s="2">
        <v>55.568181818181799</v>
      </c>
      <c r="C9" s="2">
        <v>55.5</v>
      </c>
      <c r="D9" s="2">
        <v>59.761904761904702</v>
      </c>
      <c r="E9" s="2">
        <v>69.761904761904702</v>
      </c>
      <c r="F9" s="2">
        <v>60.075757575757549</v>
      </c>
      <c r="G9" s="2">
        <v>58.785714285714249</v>
      </c>
      <c r="H9" s="2">
        <v>58.75</v>
      </c>
      <c r="I9" s="2">
        <v>52.5</v>
      </c>
      <c r="J9" s="2">
        <v>59.944583546400501</v>
      </c>
      <c r="K9" s="2">
        <v>50.339444444444396</v>
      </c>
      <c r="L9" s="2">
        <v>71.111111111111057</v>
      </c>
      <c r="M9" s="2">
        <v>71.111111111111057</v>
      </c>
      <c r="N9" s="7">
        <v>64.375</v>
      </c>
      <c r="O9" s="7">
        <v>60.588235294117645</v>
      </c>
      <c r="P9" s="17">
        <f t="shared" si="0"/>
        <v>9.1679915209326932</v>
      </c>
      <c r="Q9" s="18">
        <f t="shared" si="1"/>
        <v>-5.8823529411764737</v>
      </c>
    </row>
    <row r="10" spans="1:17" ht="15" customHeight="1" x14ac:dyDescent="0.25">
      <c r="A10" s="1" t="s">
        <v>90</v>
      </c>
      <c r="B10" s="3">
        <v>250</v>
      </c>
      <c r="C10" s="3">
        <v>250.52500000000001</v>
      </c>
      <c r="D10" s="2">
        <v>300</v>
      </c>
      <c r="E10" s="3">
        <v>300.63</v>
      </c>
      <c r="F10" s="2">
        <v>270.89</v>
      </c>
      <c r="G10" s="2">
        <v>250</v>
      </c>
      <c r="H10" s="2">
        <v>300.87</v>
      </c>
      <c r="I10" s="2">
        <v>310</v>
      </c>
      <c r="J10" s="2">
        <v>285.59867448084401</v>
      </c>
      <c r="K10" s="2">
        <v>232.36952809943401</v>
      </c>
      <c r="L10" s="2">
        <v>235</v>
      </c>
      <c r="M10" s="2">
        <v>300</v>
      </c>
      <c r="N10" s="7">
        <v>250</v>
      </c>
      <c r="O10" s="7">
        <v>220</v>
      </c>
      <c r="P10" s="17">
        <f>(O10-C10)/C10*100</f>
        <v>-12.184412733260155</v>
      </c>
      <c r="Q10" s="18">
        <f>(O10-N10)/N10*100</f>
        <v>-12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32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50</v>
      </c>
      <c r="C6" s="2">
        <v>50</v>
      </c>
      <c r="D6" s="2">
        <v>50</v>
      </c>
      <c r="E6" s="2">
        <v>50</v>
      </c>
      <c r="F6" s="2">
        <v>50</v>
      </c>
      <c r="G6" s="2">
        <v>50.55</v>
      </c>
      <c r="H6" s="2">
        <v>50</v>
      </c>
      <c r="I6" s="3">
        <v>50.104999999999997</v>
      </c>
      <c r="J6" s="3">
        <v>50.210220499999998</v>
      </c>
      <c r="K6" s="2">
        <v>50.75</v>
      </c>
      <c r="L6" s="2">
        <v>52.45</v>
      </c>
      <c r="M6" s="2">
        <v>100.75</v>
      </c>
      <c r="N6" s="7">
        <v>100</v>
      </c>
      <c r="O6" s="7">
        <v>102</v>
      </c>
      <c r="P6" s="17">
        <f>(O6-C6)/C6*100</f>
        <v>104</v>
      </c>
      <c r="Q6" s="18">
        <f>(O6-N6)/N6*100</f>
        <v>2</v>
      </c>
    </row>
    <row r="7" spans="1:17" ht="15" customHeight="1" x14ac:dyDescent="0.25">
      <c r="A7" s="1" t="s">
        <v>89</v>
      </c>
      <c r="B7" s="2">
        <v>1666.6666666666599</v>
      </c>
      <c r="C7" s="2">
        <v>2000</v>
      </c>
      <c r="D7" s="2">
        <v>2000</v>
      </c>
      <c r="E7" s="2">
        <v>1750</v>
      </c>
      <c r="F7" s="2">
        <v>1785</v>
      </c>
      <c r="G7" s="2">
        <v>1712.5</v>
      </c>
      <c r="H7" s="2">
        <v>1712.5</v>
      </c>
      <c r="I7" s="2">
        <v>1500</v>
      </c>
      <c r="J7" s="3">
        <v>1503.15</v>
      </c>
      <c r="K7" s="2">
        <v>1637.6128490280601</v>
      </c>
      <c r="L7" s="2">
        <v>1637.71284902806</v>
      </c>
      <c r="M7" s="2">
        <v>1750</v>
      </c>
      <c r="N7" s="7">
        <v>1666.6666666666599</v>
      </c>
      <c r="O7" s="7">
        <v>1666.6666666666699</v>
      </c>
      <c r="P7" s="17">
        <f t="shared" ref="P7:P10" si="0">(O7-C7)/C7*100</f>
        <v>-16.666666666666504</v>
      </c>
      <c r="Q7" s="18">
        <f t="shared" ref="Q7:Q10" si="1">(O7-N7)/N7*100</f>
        <v>6.0026650317013509E-13</v>
      </c>
    </row>
    <row r="8" spans="1:17" ht="15" customHeight="1" x14ac:dyDescent="0.25">
      <c r="A8" s="1" t="s">
        <v>0</v>
      </c>
      <c r="B8" s="3">
        <v>20000</v>
      </c>
      <c r="C8" s="3">
        <v>20042</v>
      </c>
      <c r="D8" s="3">
        <v>20084.088199999998</v>
      </c>
      <c r="E8" s="3">
        <v>20126.264785219999</v>
      </c>
      <c r="F8" s="3">
        <v>20168.52994126896</v>
      </c>
      <c r="G8" s="3">
        <v>20210.883854145624</v>
      </c>
      <c r="H8" s="3">
        <v>20253.326710239329</v>
      </c>
      <c r="I8" s="3">
        <v>20253.326710239329</v>
      </c>
      <c r="J8" s="3">
        <v>20338.479999593128</v>
      </c>
      <c r="K8" s="2">
        <v>18360.290789446099</v>
      </c>
      <c r="L8" s="3">
        <v>18398.847400103936</v>
      </c>
      <c r="M8" s="12">
        <v>22000</v>
      </c>
      <c r="N8" s="12">
        <v>22000</v>
      </c>
      <c r="O8" s="12">
        <v>22000</v>
      </c>
      <c r="P8" s="17">
        <f t="shared" si="0"/>
        <v>9.7694840834248087</v>
      </c>
      <c r="Q8" s="18">
        <f t="shared" si="1"/>
        <v>0</v>
      </c>
    </row>
    <row r="9" spans="1:17" ht="15" customHeight="1" x14ac:dyDescent="0.25">
      <c r="A9" s="1" t="s">
        <v>1</v>
      </c>
      <c r="B9" s="2">
        <v>62</v>
      </c>
      <c r="C9" s="2">
        <v>61.1666666666667</v>
      </c>
      <c r="D9" s="2">
        <v>64</v>
      </c>
      <c r="E9" s="2">
        <v>63.142857142857103</v>
      </c>
      <c r="F9" s="2">
        <v>65.238095238095198</v>
      </c>
      <c r="G9" s="2">
        <v>65.928571428571402</v>
      </c>
      <c r="H9" s="2">
        <v>62</v>
      </c>
      <c r="I9" s="2">
        <v>72.857142857141994</v>
      </c>
      <c r="J9" s="3">
        <v>73.178142857142007</v>
      </c>
      <c r="K9" s="2">
        <v>75.937636540344002</v>
      </c>
      <c r="L9" s="2">
        <v>89.285714285713993</v>
      </c>
      <c r="M9" s="2">
        <v>100</v>
      </c>
      <c r="N9" s="7">
        <v>74</v>
      </c>
      <c r="O9" s="7">
        <v>105</v>
      </c>
      <c r="P9" s="17">
        <f t="shared" si="0"/>
        <v>71.66212534059936</v>
      </c>
      <c r="Q9" s="18">
        <f t="shared" si="1"/>
        <v>41.891891891891895</v>
      </c>
    </row>
    <row r="10" spans="1:17" ht="15" customHeight="1" x14ac:dyDescent="0.25">
      <c r="A10" s="1" t="s">
        <v>90</v>
      </c>
      <c r="B10" s="3">
        <v>200.34</v>
      </c>
      <c r="C10" s="2">
        <v>200</v>
      </c>
      <c r="D10" s="2">
        <v>200</v>
      </c>
      <c r="E10" s="3">
        <v>200.42</v>
      </c>
      <c r="F10" s="2">
        <v>300</v>
      </c>
      <c r="G10" s="3">
        <v>300.63</v>
      </c>
      <c r="H10" s="3">
        <v>301.261323</v>
      </c>
      <c r="I10" s="3">
        <v>301.8939717783</v>
      </c>
      <c r="J10" s="3">
        <v>302.52794911903442</v>
      </c>
      <c r="K10" s="2">
        <v>299.17700945937798</v>
      </c>
      <c r="L10" s="3">
        <v>299.80528117924268</v>
      </c>
      <c r="M10" s="3">
        <v>350.43487226971899</v>
      </c>
      <c r="N10" s="7">
        <v>300</v>
      </c>
      <c r="O10" s="7">
        <v>350</v>
      </c>
      <c r="P10" s="17">
        <f>(O10-C10)/C10*100</f>
        <v>75</v>
      </c>
      <c r="Q10" s="18">
        <f>(O10-N10)/N10*100</f>
        <v>16.666666666666664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33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75</v>
      </c>
      <c r="C6" s="2">
        <v>100</v>
      </c>
      <c r="D6" s="2">
        <v>75</v>
      </c>
      <c r="E6" s="2">
        <v>75</v>
      </c>
      <c r="F6" s="2">
        <v>100</v>
      </c>
      <c r="G6" s="2">
        <v>102</v>
      </c>
      <c r="H6" s="2">
        <v>75</v>
      </c>
      <c r="I6" s="2">
        <v>75</v>
      </c>
      <c r="J6" s="2">
        <v>75</v>
      </c>
      <c r="K6" s="2">
        <v>101.30521339882345</v>
      </c>
      <c r="L6" s="2">
        <v>100</v>
      </c>
      <c r="M6" s="2">
        <v>200</v>
      </c>
      <c r="N6" s="7">
        <v>125</v>
      </c>
      <c r="O6" s="7">
        <v>120</v>
      </c>
      <c r="P6" s="17">
        <f>(O6-C6)/C6*100</f>
        <v>20</v>
      </c>
      <c r="Q6" s="18">
        <f>(O6-N6)/N6*100</f>
        <v>-4</v>
      </c>
    </row>
    <row r="7" spans="1:17" ht="15" customHeight="1" x14ac:dyDescent="0.25">
      <c r="A7" s="1" t="s">
        <v>89</v>
      </c>
      <c r="B7" s="2">
        <v>1250</v>
      </c>
      <c r="C7" s="2">
        <v>1550</v>
      </c>
      <c r="D7" s="2">
        <v>1550</v>
      </c>
      <c r="E7" s="2">
        <v>1550</v>
      </c>
      <c r="F7" s="2">
        <v>1500</v>
      </c>
      <c r="G7" s="2">
        <v>1338.75</v>
      </c>
      <c r="H7" s="2">
        <v>1338.75</v>
      </c>
      <c r="I7" s="2">
        <v>1338.75</v>
      </c>
      <c r="J7" s="2">
        <v>1338.75</v>
      </c>
      <c r="K7" s="2">
        <v>1500.1</v>
      </c>
      <c r="L7" s="2">
        <v>1500.1</v>
      </c>
      <c r="M7" s="2">
        <v>2150</v>
      </c>
      <c r="N7" s="7">
        <v>1800.75</v>
      </c>
      <c r="O7" s="7">
        <v>1800</v>
      </c>
      <c r="P7" s="17">
        <f t="shared" ref="P7:P10" si="0">(O7-C7)/C7*100</f>
        <v>16.129032258064516</v>
      </c>
      <c r="Q7" s="18">
        <f t="shared" ref="Q7:Q10" si="1">(O7-N7)/N7*100</f>
        <v>-4.1649312786339029E-2</v>
      </c>
    </row>
    <row r="8" spans="1:17" ht="15" customHeight="1" x14ac:dyDescent="0.25">
      <c r="A8" s="1" t="s">
        <v>0</v>
      </c>
      <c r="B8" s="2">
        <v>18500</v>
      </c>
      <c r="C8" s="2">
        <v>23500</v>
      </c>
      <c r="D8" s="2">
        <v>27000</v>
      </c>
      <c r="E8" s="2">
        <v>24500</v>
      </c>
      <c r="F8" s="2">
        <v>24500</v>
      </c>
      <c r="G8" s="3">
        <v>25000</v>
      </c>
      <c r="H8" s="2">
        <v>24500</v>
      </c>
      <c r="I8" s="2">
        <v>25100</v>
      </c>
      <c r="J8" s="3">
        <v>25152.71</v>
      </c>
      <c r="K8" s="2">
        <v>25862.1299793451</v>
      </c>
      <c r="L8" s="2">
        <v>25000</v>
      </c>
      <c r="M8" s="2">
        <v>35000</v>
      </c>
      <c r="N8" s="2">
        <v>35000</v>
      </c>
      <c r="O8" s="2">
        <v>35000</v>
      </c>
      <c r="P8" s="17">
        <f t="shared" si="0"/>
        <v>48.936170212765958</v>
      </c>
      <c r="Q8" s="18">
        <f t="shared" si="1"/>
        <v>0</v>
      </c>
    </row>
    <row r="9" spans="1:17" ht="15" customHeight="1" x14ac:dyDescent="0.25">
      <c r="A9" s="1" t="s">
        <v>1</v>
      </c>
      <c r="B9" s="2">
        <v>50</v>
      </c>
      <c r="C9" s="2">
        <v>50</v>
      </c>
      <c r="D9" s="2">
        <v>51.66666666666665</v>
      </c>
      <c r="E9" s="2">
        <v>60.3333333333333</v>
      </c>
      <c r="F9" s="2">
        <v>55.66666666666665</v>
      </c>
      <c r="G9" s="2">
        <v>67.247142857142805</v>
      </c>
      <c r="H9" s="2">
        <v>58.809523809523753</v>
      </c>
      <c r="I9" s="2">
        <v>55.238095238095198</v>
      </c>
      <c r="J9" s="3">
        <v>55.354095238095198</v>
      </c>
      <c r="K9" s="2">
        <v>67.846214198911497</v>
      </c>
      <c r="L9" s="2">
        <v>82.142857142856997</v>
      </c>
      <c r="M9" s="2">
        <v>82.142857142856997</v>
      </c>
      <c r="N9" s="7">
        <v>68.571428571428598</v>
      </c>
      <c r="O9" s="7">
        <v>61.111111111111114</v>
      </c>
      <c r="P9" s="17">
        <f t="shared" si="0"/>
        <v>22.222222222222229</v>
      </c>
      <c r="Q9" s="18">
        <f t="shared" si="1"/>
        <v>-10.87962962962966</v>
      </c>
    </row>
    <row r="10" spans="1:17" ht="15" customHeight="1" x14ac:dyDescent="0.25">
      <c r="A10" s="1" t="s">
        <v>90</v>
      </c>
      <c r="B10" s="3">
        <v>350</v>
      </c>
      <c r="C10" s="3">
        <v>350.73500000000001</v>
      </c>
      <c r="D10" s="3">
        <v>351.4715435</v>
      </c>
      <c r="E10" s="3">
        <v>352.20963374134999</v>
      </c>
      <c r="F10" s="3">
        <v>352.94927397220681</v>
      </c>
      <c r="G10" s="3">
        <v>353.69046744754843</v>
      </c>
      <c r="H10" s="3">
        <v>354.43321742918829</v>
      </c>
      <c r="I10" s="3">
        <v>355.17752718578959</v>
      </c>
      <c r="J10" s="3">
        <v>355.92339999287975</v>
      </c>
      <c r="K10" s="2">
        <v>361.188595585337</v>
      </c>
      <c r="L10" s="3">
        <v>361.9470916360662</v>
      </c>
      <c r="M10" s="3">
        <v>502.70718052850202</v>
      </c>
      <c r="N10" s="7">
        <v>500</v>
      </c>
      <c r="O10" s="7">
        <v>500</v>
      </c>
      <c r="P10" s="17">
        <f>(O10-C10)/C10*100</f>
        <v>42.557771536915325</v>
      </c>
      <c r="Q10" s="18">
        <f>(O10-N10)/N10*100</f>
        <v>0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34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124.166666666667</v>
      </c>
      <c r="C6" s="2">
        <v>124.305555555555</v>
      </c>
      <c r="D6" s="2">
        <v>124.444444444444</v>
      </c>
      <c r="E6" s="2">
        <v>128.444444444444</v>
      </c>
      <c r="F6" s="2">
        <v>141.91919191919149</v>
      </c>
      <c r="G6" s="2">
        <v>141.91919191919149</v>
      </c>
      <c r="H6" s="2">
        <v>141.91919191919149</v>
      </c>
      <c r="I6" s="2">
        <v>141.91919191919149</v>
      </c>
      <c r="J6" s="2">
        <v>141.91919191919149</v>
      </c>
      <c r="K6" s="2">
        <v>140.94970749435851</v>
      </c>
      <c r="L6" s="2">
        <v>168.5</v>
      </c>
      <c r="M6" s="2">
        <v>178.5</v>
      </c>
      <c r="N6" s="7">
        <v>150.588235294117</v>
      </c>
      <c r="O6" s="7">
        <v>143.529411764705</v>
      </c>
      <c r="P6" s="17">
        <f>(O6-C6)/C6*100</f>
        <v>15.465001643115153</v>
      </c>
      <c r="Q6" s="18">
        <f>(O6-N6)/N6*100</f>
        <v>-4.6875000000001732</v>
      </c>
    </row>
    <row r="7" spans="1:17" ht="15" customHeight="1" x14ac:dyDescent="0.25">
      <c r="A7" s="1" t="s">
        <v>89</v>
      </c>
      <c r="B7" s="2">
        <v>1550.7936507936499</v>
      </c>
      <c r="C7" s="2">
        <v>1738.0681818181799</v>
      </c>
      <c r="D7" s="2">
        <v>1827.0833333333301</v>
      </c>
      <c r="E7" s="2">
        <v>1794.44444444444</v>
      </c>
      <c r="F7" s="2">
        <v>1794.44444444444</v>
      </c>
      <c r="G7" s="2">
        <v>1705</v>
      </c>
      <c r="H7" s="2">
        <v>1785.9090909090901</v>
      </c>
      <c r="I7" s="2">
        <v>2038.888888888885</v>
      </c>
      <c r="J7" s="3">
        <v>2043.1705555555518</v>
      </c>
      <c r="K7" s="2">
        <v>1819.4749999999999</v>
      </c>
      <c r="L7" s="2">
        <v>1819.4749999999999</v>
      </c>
      <c r="M7" s="3">
        <v>2443.17055555555</v>
      </c>
      <c r="N7" s="7">
        <v>2207.1428571428601</v>
      </c>
      <c r="O7" s="7">
        <v>2007.24285714286</v>
      </c>
      <c r="P7" s="17">
        <f t="shared" ref="P7:P10" si="0">(O7-C7)/C7*100</f>
        <v>15.487003222341855</v>
      </c>
      <c r="Q7" s="18">
        <f t="shared" ref="Q7:Q10" si="1">(O7-N7)/N7*100</f>
        <v>-9.0569579288025803</v>
      </c>
    </row>
    <row r="8" spans="1:17" ht="15" customHeight="1" x14ac:dyDescent="0.25">
      <c r="A8" s="1" t="s">
        <v>0</v>
      </c>
      <c r="B8" s="3">
        <v>26500</v>
      </c>
      <c r="C8" s="3">
        <v>26555.65</v>
      </c>
      <c r="D8" s="3">
        <v>26611.416865000003</v>
      </c>
      <c r="E8" s="3">
        <v>26667.300840416501</v>
      </c>
      <c r="F8" s="3">
        <v>26723.302172181375</v>
      </c>
      <c r="G8" s="3">
        <v>26779.421106742957</v>
      </c>
      <c r="H8" s="2">
        <v>28000</v>
      </c>
      <c r="I8" s="3">
        <v>28058.799999999999</v>
      </c>
      <c r="J8" s="3">
        <v>28117.723480000001</v>
      </c>
      <c r="K8" s="2">
        <v>28724.604871244799</v>
      </c>
      <c r="L8" s="3">
        <v>28784.926541474411</v>
      </c>
      <c r="M8" s="2">
        <v>30000</v>
      </c>
      <c r="N8" s="2">
        <v>30000</v>
      </c>
      <c r="O8" s="2">
        <v>30000</v>
      </c>
      <c r="P8" s="17">
        <f t="shared" si="0"/>
        <v>12.970309519819692</v>
      </c>
      <c r="Q8" s="18">
        <f t="shared" si="1"/>
        <v>0</v>
      </c>
    </row>
    <row r="9" spans="1:17" ht="15" customHeight="1" x14ac:dyDescent="0.25">
      <c r="A9" s="1" t="s">
        <v>1</v>
      </c>
      <c r="B9" s="2">
        <v>92.727272727272691</v>
      </c>
      <c r="C9" s="2">
        <v>90.519480519480453</v>
      </c>
      <c r="D9" s="2">
        <v>91.875</v>
      </c>
      <c r="E9" s="2">
        <v>109.333333333333</v>
      </c>
      <c r="F9" s="2">
        <v>96.022727272726996</v>
      </c>
      <c r="G9" s="2">
        <v>99.285714285714207</v>
      </c>
      <c r="H9" s="2">
        <v>92.5</v>
      </c>
      <c r="I9" s="2">
        <v>92.7777777777777</v>
      </c>
      <c r="J9" s="3">
        <v>92.972611111111036</v>
      </c>
      <c r="K9" s="2">
        <v>98.800778157210701</v>
      </c>
      <c r="L9" s="2">
        <v>92.857142857142847</v>
      </c>
      <c r="M9" s="2">
        <v>150.902777777777</v>
      </c>
      <c r="N9" s="7">
        <v>120</v>
      </c>
      <c r="O9" s="7">
        <v>121.42857142857143</v>
      </c>
      <c r="P9" s="17">
        <f t="shared" si="0"/>
        <v>34.146341463414736</v>
      </c>
      <c r="Q9" s="18">
        <f t="shared" si="1"/>
        <v>1.1904761904761922</v>
      </c>
    </row>
    <row r="10" spans="1:17" ht="15" customHeight="1" x14ac:dyDescent="0.25">
      <c r="A10" s="1" t="s">
        <v>90</v>
      </c>
      <c r="B10" s="2">
        <v>350</v>
      </c>
      <c r="C10" s="2">
        <v>350</v>
      </c>
      <c r="D10" s="2">
        <v>425</v>
      </c>
      <c r="E10" s="2">
        <v>416.66666666666652</v>
      </c>
      <c r="F10" s="2">
        <v>462.5</v>
      </c>
      <c r="G10" s="2">
        <v>475</v>
      </c>
      <c r="H10" s="2">
        <v>425</v>
      </c>
      <c r="I10" s="2">
        <v>425</v>
      </c>
      <c r="J10" s="3">
        <v>425.89249999999998</v>
      </c>
      <c r="K10" s="2">
        <v>432.671085732763</v>
      </c>
      <c r="L10" s="2">
        <v>450</v>
      </c>
      <c r="M10" s="2">
        <v>550</v>
      </c>
      <c r="N10" s="7">
        <v>500</v>
      </c>
      <c r="O10" s="7">
        <v>500</v>
      </c>
      <c r="P10" s="17">
        <f>(O10-C10)/C10*100</f>
        <v>42.857142857142854</v>
      </c>
      <c r="Q10" s="18">
        <f>(O10-N10)/N10*100</f>
        <v>0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35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68</v>
      </c>
      <c r="C6" s="2">
        <v>100</v>
      </c>
      <c r="D6" s="2">
        <v>100</v>
      </c>
      <c r="E6" s="2">
        <v>100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  <c r="M6" s="2">
        <v>120</v>
      </c>
      <c r="N6" s="2">
        <v>100</v>
      </c>
      <c r="O6" s="6">
        <v>107.5</v>
      </c>
      <c r="P6" s="18">
        <f>(O6-C6)/C6*100</f>
        <v>7.5</v>
      </c>
      <c r="Q6" s="18">
        <f>(O6-N6)/N6*100</f>
        <v>7.5</v>
      </c>
    </row>
    <row r="7" spans="1:17" ht="15" customHeight="1" x14ac:dyDescent="0.25">
      <c r="A7" s="1" t="s">
        <v>89</v>
      </c>
      <c r="B7" s="2">
        <v>1833.3333333333298</v>
      </c>
      <c r="C7" s="2">
        <v>1708.3333333333298</v>
      </c>
      <c r="D7" s="2">
        <v>1800</v>
      </c>
      <c r="E7" s="2">
        <v>1800</v>
      </c>
      <c r="F7" s="2">
        <v>1858.3333333333298</v>
      </c>
      <c r="G7" s="2">
        <v>1858.3333333333298</v>
      </c>
      <c r="H7" s="2">
        <v>1858.3333333333298</v>
      </c>
      <c r="I7" s="2">
        <v>1858.3333333333298</v>
      </c>
      <c r="J7" s="2">
        <v>1858.3333333333298</v>
      </c>
      <c r="K7" s="2">
        <v>1942.1714285714249</v>
      </c>
      <c r="L7" s="2">
        <v>1942.1714285714249</v>
      </c>
      <c r="M7" s="2">
        <v>1992.1714285714199</v>
      </c>
      <c r="N7" s="7">
        <v>1816.6666666666699</v>
      </c>
      <c r="O7" s="11">
        <v>2337.5</v>
      </c>
      <c r="P7" s="18">
        <f t="shared" ref="P7:P10" si="0">(O7-C7)/C7*100</f>
        <v>36.829268292683203</v>
      </c>
      <c r="Q7" s="18">
        <f t="shared" ref="Q7:Q10" si="1">(O7-N7)/N7*100</f>
        <v>28.66972477064197</v>
      </c>
    </row>
    <row r="8" spans="1:17" ht="15" customHeight="1" x14ac:dyDescent="0.25">
      <c r="A8" s="1" t="s">
        <v>0</v>
      </c>
      <c r="B8" s="3">
        <v>20678.98</v>
      </c>
      <c r="C8" s="3">
        <v>20722.405857999998</v>
      </c>
      <c r="D8" s="3">
        <v>20765.922910301797</v>
      </c>
      <c r="E8" s="3">
        <v>20809.531348413431</v>
      </c>
      <c r="F8" s="3">
        <v>20853.231364245101</v>
      </c>
      <c r="G8" s="3">
        <v>20897.023150110017</v>
      </c>
      <c r="H8" s="3">
        <v>20940.906898725247</v>
      </c>
      <c r="I8" s="3">
        <v>20984.882803212571</v>
      </c>
      <c r="J8" s="3">
        <v>21028.951057099319</v>
      </c>
      <c r="K8" s="3">
        <v>21028.951057099319</v>
      </c>
      <c r="L8" s="3">
        <v>21028.951057099319</v>
      </c>
      <c r="M8" s="3">
        <v>26779.421106742957</v>
      </c>
      <c r="N8" s="74">
        <v>26779.421106742957</v>
      </c>
      <c r="O8" s="3">
        <v>26779.421106742957</v>
      </c>
      <c r="P8" s="18">
        <f t="shared" si="0"/>
        <v>29.229305179372378</v>
      </c>
      <c r="Q8" s="18">
        <f t="shared" si="1"/>
        <v>0</v>
      </c>
    </row>
    <row r="9" spans="1:17" ht="15" customHeight="1" x14ac:dyDescent="0.25">
      <c r="A9" s="1" t="s">
        <v>1</v>
      </c>
      <c r="B9" s="2">
        <v>42.49999999999995</v>
      </c>
      <c r="C9" s="2">
        <v>45.952380952380899</v>
      </c>
      <c r="D9" s="2">
        <v>46.66666666666665</v>
      </c>
      <c r="E9" s="2">
        <v>50.8333333333333</v>
      </c>
      <c r="F9" s="2">
        <v>48.5</v>
      </c>
      <c r="G9" s="2">
        <v>50.714285714285701</v>
      </c>
      <c r="H9" s="2">
        <v>54.16666666666665</v>
      </c>
      <c r="I9" s="2">
        <v>55.27777777777775</v>
      </c>
      <c r="J9" s="3">
        <v>55.393861111111086</v>
      </c>
      <c r="K9" s="2">
        <v>67.520022746392002</v>
      </c>
      <c r="L9" s="2">
        <v>67.550022746392003</v>
      </c>
      <c r="M9" s="2">
        <v>87.520022746392002</v>
      </c>
      <c r="N9" s="7">
        <v>65</v>
      </c>
      <c r="O9" s="11">
        <v>58</v>
      </c>
      <c r="P9" s="18">
        <f t="shared" si="0"/>
        <v>26.217616580311027</v>
      </c>
      <c r="Q9" s="18">
        <f t="shared" si="1"/>
        <v>-10.76923076923077</v>
      </c>
    </row>
    <row r="10" spans="1:17" ht="15" customHeight="1" x14ac:dyDescent="0.25">
      <c r="A10" s="1" t="s">
        <v>90</v>
      </c>
      <c r="B10" s="3">
        <v>270.54000000000002</v>
      </c>
      <c r="C10" s="3">
        <v>271.10813400000001</v>
      </c>
      <c r="D10" s="3">
        <v>271.6774610814</v>
      </c>
      <c r="E10" s="3">
        <v>272.24798374967094</v>
      </c>
      <c r="F10" s="3">
        <v>272.81970451554525</v>
      </c>
      <c r="G10" s="3">
        <v>273.39262589502789</v>
      </c>
      <c r="H10" s="3">
        <v>273.96675040940744</v>
      </c>
      <c r="I10" s="3">
        <v>274.54208058526717</v>
      </c>
      <c r="J10" s="3">
        <v>275.11861895449624</v>
      </c>
      <c r="K10" s="2">
        <v>275.06813541112399</v>
      </c>
      <c r="L10" s="3">
        <v>275.64577849548732</v>
      </c>
      <c r="M10" s="3">
        <v>296.22463463032801</v>
      </c>
      <c r="N10" s="11">
        <v>250.55</v>
      </c>
      <c r="O10" s="11">
        <v>248.65</v>
      </c>
      <c r="P10" s="18">
        <f>(O10-C10)/C10*100</f>
        <v>-8.283828916767213</v>
      </c>
      <c r="Q10" s="18">
        <f>(O10-N10)/N10*100</f>
        <v>-0.75833167032528659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28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77.5</v>
      </c>
      <c r="C6" s="2">
        <v>85</v>
      </c>
      <c r="D6" s="2">
        <v>77.5</v>
      </c>
      <c r="E6" s="2">
        <v>81.25</v>
      </c>
      <c r="F6" s="2">
        <v>120.833333333333</v>
      </c>
      <c r="G6" s="2">
        <v>120.833333333333</v>
      </c>
      <c r="H6" s="2">
        <v>120.833333333333</v>
      </c>
      <c r="I6" s="2">
        <v>120.833333333333</v>
      </c>
      <c r="J6" s="3">
        <v>131.23408333333299</v>
      </c>
      <c r="K6" s="2">
        <v>135</v>
      </c>
      <c r="L6" s="2">
        <v>136.55000000000001</v>
      </c>
      <c r="M6" s="2">
        <v>200</v>
      </c>
      <c r="N6" s="2">
        <v>150.11000000000001</v>
      </c>
      <c r="O6" s="2">
        <v>127.5</v>
      </c>
      <c r="P6" s="17">
        <f>(O6-C6)/C6*100</f>
        <v>50</v>
      </c>
      <c r="Q6" s="18">
        <f>(O6-N6)/N6*100</f>
        <v>-15.062287655719148</v>
      </c>
    </row>
    <row r="7" spans="1:17" ht="15" customHeight="1" x14ac:dyDescent="0.25">
      <c r="A7" s="1" t="s">
        <v>89</v>
      </c>
      <c r="B7" s="2">
        <v>1477.0833333333301</v>
      </c>
      <c r="C7" s="2">
        <v>1292.2222222222199</v>
      </c>
      <c r="D7" s="2">
        <v>1270</v>
      </c>
      <c r="E7" s="2">
        <v>1278.4615384615299</v>
      </c>
      <c r="F7" s="2">
        <v>1240.4761904761899</v>
      </c>
      <c r="G7" s="2">
        <v>1141.6666666666599</v>
      </c>
      <c r="H7" s="2">
        <v>1109.5238095238001</v>
      </c>
      <c r="I7" s="2">
        <v>1109.5238095238001</v>
      </c>
      <c r="J7" s="2">
        <v>1109.5238095238001</v>
      </c>
      <c r="K7" s="2">
        <v>1349.99373579808</v>
      </c>
      <c r="L7" s="2">
        <v>1349.99373579808</v>
      </c>
      <c r="M7" s="2">
        <v>1550.56</v>
      </c>
      <c r="N7" s="7">
        <v>1350</v>
      </c>
      <c r="O7" s="7">
        <v>1300</v>
      </c>
      <c r="P7" s="17">
        <f t="shared" ref="P7:P10" si="0">(O7-C7)/C7*100</f>
        <v>0.60189165950147072</v>
      </c>
      <c r="Q7" s="18">
        <f t="shared" ref="Q7:Q10" si="1">(O7-N7)/N7*100</f>
        <v>-3.7037037037037033</v>
      </c>
    </row>
    <row r="8" spans="1:17" ht="15" customHeight="1" x14ac:dyDescent="0.25">
      <c r="A8" s="1" t="s">
        <v>0</v>
      </c>
      <c r="B8" s="3">
        <v>24500</v>
      </c>
      <c r="C8" s="3">
        <v>24551.45</v>
      </c>
      <c r="D8" s="3">
        <v>24603.008045000002</v>
      </c>
      <c r="E8" s="3">
        <v>24654.674361894504</v>
      </c>
      <c r="F8" s="3">
        <v>24706.449178054481</v>
      </c>
      <c r="G8" s="3">
        <v>24758.332721328396</v>
      </c>
      <c r="H8" s="3">
        <v>24810.325220043185</v>
      </c>
      <c r="I8" s="3">
        <v>24862.426903005275</v>
      </c>
      <c r="J8" s="3">
        <v>24914.637999501585</v>
      </c>
      <c r="K8" s="2">
        <v>24770.680591596101</v>
      </c>
      <c r="L8" s="3">
        <v>24822.699020838452</v>
      </c>
      <c r="M8" s="8">
        <v>26500.65</v>
      </c>
      <c r="N8" s="69">
        <v>26500</v>
      </c>
      <c r="O8" s="8">
        <v>26500</v>
      </c>
      <c r="P8" s="17">
        <f t="shared" si="0"/>
        <v>7.9365984493787494</v>
      </c>
      <c r="Q8" s="18">
        <f t="shared" si="1"/>
        <v>0</v>
      </c>
    </row>
    <row r="9" spans="1:17" ht="15" customHeight="1" x14ac:dyDescent="0.25">
      <c r="A9" s="1" t="s">
        <v>1</v>
      </c>
      <c r="B9" s="2">
        <v>74</v>
      </c>
      <c r="C9" s="2">
        <v>74</v>
      </c>
      <c r="D9" s="2">
        <v>76.076923076923052</v>
      </c>
      <c r="E9" s="2">
        <v>76.076923076923052</v>
      </c>
      <c r="F9" s="2">
        <v>76.076923076923052</v>
      </c>
      <c r="G9" s="2">
        <v>69.75</v>
      </c>
      <c r="H9" s="2">
        <v>71</v>
      </c>
      <c r="I9" s="2">
        <v>81.84615384615384</v>
      </c>
      <c r="J9" s="3">
        <v>82.018030769230762</v>
      </c>
      <c r="K9" s="2">
        <v>84.801165116624048</v>
      </c>
      <c r="L9" s="2">
        <v>81.858974358974308</v>
      </c>
      <c r="M9" s="2">
        <v>89.923076923076508</v>
      </c>
      <c r="N9" s="7">
        <v>88.333333333333002</v>
      </c>
      <c r="O9" s="7">
        <v>82.777777777777771</v>
      </c>
      <c r="P9" s="17">
        <f t="shared" si="0"/>
        <v>11.861861861861852</v>
      </c>
      <c r="Q9" s="18">
        <f t="shared" si="1"/>
        <v>-6.2893081761002847</v>
      </c>
    </row>
    <row r="10" spans="1:17" ht="15" customHeight="1" x14ac:dyDescent="0.25">
      <c r="A10" s="1" t="s">
        <v>90</v>
      </c>
      <c r="B10" s="2">
        <v>400</v>
      </c>
      <c r="C10" s="2">
        <v>425</v>
      </c>
      <c r="D10" s="2">
        <v>400</v>
      </c>
      <c r="E10" s="2">
        <v>450</v>
      </c>
      <c r="F10" s="2">
        <v>450</v>
      </c>
      <c r="G10" s="2">
        <v>450</v>
      </c>
      <c r="H10" s="2">
        <v>450</v>
      </c>
      <c r="I10" s="2">
        <v>466.666666666666</v>
      </c>
      <c r="J10" s="3">
        <v>467.64666666666602</v>
      </c>
      <c r="K10" s="2">
        <v>494.322662766978</v>
      </c>
      <c r="L10" s="2">
        <v>495.85</v>
      </c>
      <c r="M10" s="2">
        <v>500</v>
      </c>
      <c r="N10" s="7">
        <v>498.88</v>
      </c>
      <c r="O10" s="7">
        <v>475</v>
      </c>
      <c r="P10" s="17">
        <f>(O10-C10)/C10*100</f>
        <v>11.76470588235294</v>
      </c>
      <c r="Q10" s="18">
        <f>(O10-N10)/N10*100</f>
        <v>-4.7867222578576003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27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73.571428571428598</v>
      </c>
      <c r="C6" s="2">
        <v>91.964285714285694</v>
      </c>
      <c r="D6" s="2">
        <v>65</v>
      </c>
      <c r="E6" s="2">
        <v>69.642857142856997</v>
      </c>
      <c r="F6" s="2">
        <v>65.833333333333002</v>
      </c>
      <c r="G6" s="2">
        <v>100</v>
      </c>
      <c r="H6" s="2">
        <v>100</v>
      </c>
      <c r="I6" s="2">
        <v>100</v>
      </c>
      <c r="J6" s="3">
        <v>100.25</v>
      </c>
      <c r="K6" s="2">
        <v>102.55</v>
      </c>
      <c r="L6" s="2">
        <v>108.22</v>
      </c>
      <c r="M6" s="2">
        <v>140.55000000000001</v>
      </c>
      <c r="N6" s="7">
        <v>120.55</v>
      </c>
      <c r="O6" s="7">
        <v>81.818181818181813</v>
      </c>
      <c r="P6" s="17">
        <f>(O6-C6)/C6*100</f>
        <v>-11.032656663724611</v>
      </c>
      <c r="Q6" s="18">
        <f>(O6-N6)/N6*100</f>
        <v>-32.129256061234493</v>
      </c>
    </row>
    <row r="7" spans="1:17" ht="15" customHeight="1" x14ac:dyDescent="0.25">
      <c r="A7" s="1" t="s">
        <v>89</v>
      </c>
      <c r="B7" s="2">
        <v>1542.04545454545</v>
      </c>
      <c r="C7" s="2">
        <v>1691.2878787878749</v>
      </c>
      <c r="D7" s="2">
        <v>1635</v>
      </c>
      <c r="E7" s="2">
        <v>1697.5</v>
      </c>
      <c r="F7" s="2">
        <v>1645.8333333333301</v>
      </c>
      <c r="G7" s="2">
        <v>1686.6666666666599</v>
      </c>
      <c r="H7" s="2">
        <v>1698.57142857142</v>
      </c>
      <c r="I7" s="2">
        <v>1642.8571428571399</v>
      </c>
      <c r="J7" s="3">
        <v>1649.4571428571401</v>
      </c>
      <c r="K7" s="2">
        <v>1661.3190119106</v>
      </c>
      <c r="L7" s="2">
        <v>1677.5</v>
      </c>
      <c r="M7" s="2">
        <v>1807.5</v>
      </c>
      <c r="N7" s="7">
        <v>1515.38461538462</v>
      </c>
      <c r="O7" s="7">
        <v>1553.8461538461499</v>
      </c>
      <c r="P7" s="17">
        <f t="shared" ref="P7:P10" si="0">(O7-C7)/C7*100</f>
        <v>-8.1264536135756931</v>
      </c>
      <c r="Q7" s="18">
        <f t="shared" ref="Q7:Q10" si="1">(O7-N7)/N7*100</f>
        <v>2.5380710659892767</v>
      </c>
    </row>
    <row r="8" spans="1:17" ht="15" customHeight="1" x14ac:dyDescent="0.25">
      <c r="A8" s="1" t="s">
        <v>0</v>
      </c>
      <c r="B8" s="2">
        <v>26000</v>
      </c>
      <c r="C8" s="2">
        <v>25000</v>
      </c>
      <c r="D8" s="2">
        <v>25000</v>
      </c>
      <c r="E8" s="2">
        <v>25000</v>
      </c>
      <c r="F8" s="2">
        <v>25000</v>
      </c>
      <c r="G8" s="2">
        <v>25000</v>
      </c>
      <c r="H8" s="2">
        <v>25000</v>
      </c>
      <c r="I8" s="2">
        <v>25000</v>
      </c>
      <c r="J8" s="2">
        <v>25000</v>
      </c>
      <c r="K8" s="2">
        <v>26271.6810389805</v>
      </c>
      <c r="L8" s="3">
        <v>26326.851569162358</v>
      </c>
      <c r="M8" s="3">
        <v>26382.137957457599</v>
      </c>
      <c r="N8" s="74">
        <v>26382.137957457599</v>
      </c>
      <c r="O8" s="3">
        <v>26000</v>
      </c>
      <c r="P8" s="17">
        <f t="shared" si="0"/>
        <v>4</v>
      </c>
      <c r="Q8" s="18">
        <f t="shared" si="1"/>
        <v>-1.4484722886136576</v>
      </c>
    </row>
    <row r="9" spans="1:17" ht="15" customHeight="1" x14ac:dyDescent="0.25">
      <c r="A9" s="1" t="s">
        <v>1</v>
      </c>
      <c r="B9" s="2">
        <v>85.8055555555555</v>
      </c>
      <c r="C9" s="2">
        <v>97.3181818181815</v>
      </c>
      <c r="D9" s="2">
        <v>98.75</v>
      </c>
      <c r="E9" s="2">
        <v>101.736111111111</v>
      </c>
      <c r="F9" s="2">
        <v>100</v>
      </c>
      <c r="G9" s="2">
        <v>100</v>
      </c>
      <c r="H9" s="2">
        <v>100</v>
      </c>
      <c r="I9" s="2">
        <v>100</v>
      </c>
      <c r="J9" s="2">
        <v>100</v>
      </c>
      <c r="K9" s="2">
        <v>100</v>
      </c>
      <c r="L9" s="2">
        <v>100</v>
      </c>
      <c r="M9" s="2">
        <v>155.25</v>
      </c>
      <c r="N9" s="7">
        <v>126.470588235294</v>
      </c>
      <c r="O9" s="7">
        <v>125.88235294117599</v>
      </c>
      <c r="P9" s="17">
        <f t="shared" si="0"/>
        <v>29.351320163749694</v>
      </c>
      <c r="Q9" s="18">
        <f t="shared" si="1"/>
        <v>-0.46511627907005271</v>
      </c>
    </row>
    <row r="10" spans="1:17" ht="15" customHeight="1" x14ac:dyDescent="0.25">
      <c r="A10" s="1" t="s">
        <v>90</v>
      </c>
      <c r="B10" s="2">
        <v>350</v>
      </c>
      <c r="C10" s="2">
        <v>350</v>
      </c>
      <c r="D10" s="2">
        <v>400</v>
      </c>
      <c r="E10" s="2">
        <v>550</v>
      </c>
      <c r="F10" s="2">
        <v>475</v>
      </c>
      <c r="G10" s="2">
        <v>450</v>
      </c>
      <c r="H10" s="2">
        <v>450</v>
      </c>
      <c r="I10" s="2">
        <v>500</v>
      </c>
      <c r="J10" s="3">
        <v>501.05</v>
      </c>
      <c r="K10" s="2">
        <v>532.37566389326503</v>
      </c>
      <c r="L10" s="2">
        <v>532.37566389326503</v>
      </c>
      <c r="M10" s="2">
        <v>632.37566389326548</v>
      </c>
      <c r="N10" s="7">
        <v>570</v>
      </c>
      <c r="O10" s="7">
        <v>600</v>
      </c>
      <c r="P10" s="17">
        <f>(O10-C10)/C10*100</f>
        <v>71.428571428571431</v>
      </c>
      <c r="Q10" s="18">
        <f>(O10-N10)/N10*100</f>
        <v>5.2631578947368416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A39" workbookViewId="0">
      <selection activeCell="F54" sqref="F54"/>
    </sheetView>
  </sheetViews>
  <sheetFormatPr defaultRowHeight="15" x14ac:dyDescent="0.25"/>
  <cols>
    <col min="1" max="1" width="19" customWidth="1"/>
    <col min="2" max="2" width="10.5703125" bestFit="1" customWidth="1"/>
    <col min="3" max="3" width="10.42578125" customWidth="1"/>
    <col min="4" max="4" width="12.28515625" customWidth="1"/>
    <col min="5" max="5" width="11" customWidth="1"/>
    <col min="6" max="6" width="11.28515625" customWidth="1"/>
    <col min="14" max="14" width="9.5703125" style="72" bestFit="1" customWidth="1"/>
    <col min="15" max="15" width="11.5703125" style="34" bestFit="1" customWidth="1"/>
    <col min="16" max="16" width="15.140625" style="14" customWidth="1"/>
    <col min="17" max="17" width="17.7109375" style="14" customWidth="1"/>
  </cols>
  <sheetData>
    <row r="1" spans="1:17" ht="18.75" x14ac:dyDescent="0.3">
      <c r="A1" s="84" t="s">
        <v>46</v>
      </c>
    </row>
    <row r="2" spans="1:17" ht="18.75" x14ac:dyDescent="0.3">
      <c r="A2" s="85" t="s">
        <v>111</v>
      </c>
      <c r="C2" s="16" t="s">
        <v>0</v>
      </c>
    </row>
    <row r="3" spans="1:17" x14ac:dyDescent="0.25">
      <c r="A3" s="90"/>
      <c r="P3" s="31" t="s">
        <v>40</v>
      </c>
      <c r="Q3" s="31" t="s">
        <v>41</v>
      </c>
    </row>
    <row r="4" spans="1:17" s="34" customFormat="1" ht="30" x14ac:dyDescent="0.25">
      <c r="A4" s="41" t="s">
        <v>47</v>
      </c>
      <c r="B4" s="25">
        <v>42370</v>
      </c>
      <c r="C4" s="25">
        <v>42401</v>
      </c>
      <c r="D4" s="25">
        <v>42430</v>
      </c>
      <c r="E4" s="25">
        <v>42461</v>
      </c>
      <c r="F4" s="25">
        <v>42491</v>
      </c>
      <c r="G4" s="25">
        <v>42522</v>
      </c>
      <c r="H4" s="25">
        <v>42552</v>
      </c>
      <c r="I4" s="42">
        <v>42583</v>
      </c>
      <c r="J4" s="25">
        <v>42614</v>
      </c>
      <c r="K4" s="25">
        <v>42644</v>
      </c>
      <c r="L4" s="25">
        <v>42675</v>
      </c>
      <c r="M4" s="25">
        <v>42705</v>
      </c>
      <c r="N4" s="25">
        <v>42736</v>
      </c>
      <c r="O4" s="25">
        <v>42767</v>
      </c>
      <c r="P4" s="37" t="s">
        <v>107</v>
      </c>
      <c r="Q4" s="38" t="s">
        <v>108</v>
      </c>
    </row>
    <row r="5" spans="1:17" s="48" customFormat="1" x14ac:dyDescent="0.25">
      <c r="A5" s="45" t="s">
        <v>48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78"/>
      <c r="O5" s="33"/>
      <c r="P5" s="47"/>
      <c r="Q5" s="47"/>
    </row>
    <row r="6" spans="1:17" x14ac:dyDescent="0.25">
      <c r="A6" s="26" t="s">
        <v>49</v>
      </c>
      <c r="B6" s="2">
        <f>ABUJA!B8</f>
        <v>28000</v>
      </c>
      <c r="C6" s="2">
        <f>ABUJA!C8</f>
        <v>28058.799999999999</v>
      </c>
      <c r="D6" s="2">
        <f>ABUJA!D8</f>
        <v>28117.723480000001</v>
      </c>
      <c r="E6" s="2">
        <f>ABUJA!E8</f>
        <v>24000</v>
      </c>
      <c r="F6" s="2">
        <f>ABUJA!F8</f>
        <v>24000</v>
      </c>
      <c r="G6" s="2">
        <f>ABUJA!G8</f>
        <v>24000</v>
      </c>
      <c r="H6" s="2">
        <f>ABUJA!H8</f>
        <v>25000</v>
      </c>
      <c r="I6" s="2">
        <f>ABUJA!I8</f>
        <v>24000</v>
      </c>
      <c r="J6" s="2">
        <f>ABUJA!J8</f>
        <v>24000</v>
      </c>
      <c r="K6" s="2">
        <f>ABUJA!K8</f>
        <v>25365.394828569999</v>
      </c>
      <c r="L6" s="2">
        <f>ABUJA!L8</f>
        <v>25418.662157709994</v>
      </c>
      <c r="M6" s="2">
        <f>ABUJA!M8</f>
        <v>35000</v>
      </c>
      <c r="N6" s="2">
        <f>ABUJA!N8</f>
        <v>35000</v>
      </c>
      <c r="O6" s="33">
        <f>ABUJA!O8</f>
        <v>35000</v>
      </c>
      <c r="P6" s="30">
        <f>ABUJA!P8</f>
        <v>24.738050094800919</v>
      </c>
      <c r="Q6" s="30">
        <f>ABUJA!Q8</f>
        <v>0</v>
      </c>
    </row>
    <row r="7" spans="1:17" ht="20.25" customHeight="1" x14ac:dyDescent="0.25">
      <c r="A7" s="26" t="s">
        <v>50</v>
      </c>
      <c r="B7" s="86">
        <f>ADAMAWA!B8</f>
        <v>37000</v>
      </c>
      <c r="C7" s="86">
        <f>ADAMAWA!C8</f>
        <v>37077.699999999997</v>
      </c>
      <c r="D7" s="86">
        <f>ADAMAWA!D8</f>
        <v>27000</v>
      </c>
      <c r="E7" s="86">
        <f>ADAMAWA!E8</f>
        <v>27000</v>
      </c>
      <c r="F7" s="86">
        <f>ADAMAWA!F8</f>
        <v>26000</v>
      </c>
      <c r="G7" s="86">
        <f>ADAMAWA!G8</f>
        <v>26000</v>
      </c>
      <c r="H7" s="86">
        <f>ADAMAWA!H8</f>
        <v>24000</v>
      </c>
      <c r="I7" s="86">
        <f>ADAMAWA!I8</f>
        <v>24050.400000000001</v>
      </c>
      <c r="J7" s="86">
        <f>ADAMAWA!J8</f>
        <v>24000</v>
      </c>
      <c r="K7" s="86">
        <f>ADAMAWA!K8</f>
        <v>29970.4106792971</v>
      </c>
      <c r="L7" s="86">
        <f>ADAMAWA!L8</f>
        <v>26000</v>
      </c>
      <c r="M7" s="86">
        <f>ADAMAWA!M8</f>
        <v>37000</v>
      </c>
      <c r="N7" s="91">
        <f>ADAMAWA!N8</f>
        <v>37700</v>
      </c>
      <c r="O7" s="33">
        <f>ADAMAWA!O8</f>
        <v>35000</v>
      </c>
      <c r="P7" s="89">
        <f>ADAMAWA!P8</f>
        <v>-5.603637766096595</v>
      </c>
      <c r="Q7" s="89">
        <f>ADAMAWA!Q8</f>
        <v>-7.1618037135278518</v>
      </c>
    </row>
    <row r="8" spans="1:17" ht="18.75" customHeight="1" x14ac:dyDescent="0.25">
      <c r="A8" s="26" t="s">
        <v>51</v>
      </c>
      <c r="B8" s="10">
        <f>'AKWA IBOM'!B8</f>
        <v>25000.32</v>
      </c>
      <c r="C8" s="10">
        <f>'AKWA IBOM'!C8</f>
        <v>25052.820671999998</v>
      </c>
      <c r="D8" s="10">
        <f>'AKWA IBOM'!D8</f>
        <v>25105.431595411199</v>
      </c>
      <c r="E8" s="10">
        <f>'AKWA IBOM'!E8</f>
        <v>25158.153001761562</v>
      </c>
      <c r="F8" s="10">
        <f>'AKWA IBOM'!F8</f>
        <v>25210.98512306526</v>
      </c>
      <c r="G8" s="10">
        <f>'AKWA IBOM'!G8</f>
        <v>25263.928191823696</v>
      </c>
      <c r="H8" s="10">
        <f>'AKWA IBOM'!H8</f>
        <v>35000</v>
      </c>
      <c r="I8" s="10">
        <f>'AKWA IBOM'!I8</f>
        <v>27000</v>
      </c>
      <c r="J8" s="10">
        <f>'AKWA IBOM'!J8</f>
        <v>27000</v>
      </c>
      <c r="K8" s="10">
        <f>'AKWA IBOM'!K8</f>
        <v>26406</v>
      </c>
      <c r="L8" s="10">
        <f>'AKWA IBOM'!L8</f>
        <v>27000</v>
      </c>
      <c r="M8" s="10">
        <f>'AKWA IBOM'!M8</f>
        <v>35000</v>
      </c>
      <c r="N8" s="76">
        <f>'AKWA IBOM'!N8</f>
        <v>35000</v>
      </c>
      <c r="O8" s="33">
        <f>'AKWA IBOM'!O8</f>
        <v>35000</v>
      </c>
      <c r="P8" s="18">
        <f>'AKWA IBOM'!P8</f>
        <v>39.704827884380116</v>
      </c>
      <c r="Q8" s="18">
        <f>'AKWA IBOM'!Q8</f>
        <v>0</v>
      </c>
    </row>
    <row r="9" spans="1:17" s="48" customFormat="1" x14ac:dyDescent="0.25">
      <c r="A9" s="45" t="s">
        <v>52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78"/>
      <c r="O9" s="33"/>
      <c r="P9" s="47"/>
      <c r="Q9" s="47"/>
    </row>
    <row r="10" spans="1:17" x14ac:dyDescent="0.25">
      <c r="A10" s="26" t="s">
        <v>54</v>
      </c>
      <c r="B10" s="10">
        <f>BAYELSA!B8</f>
        <v>28897.23</v>
      </c>
      <c r="C10" s="10">
        <f>BAYELSA!C8</f>
        <v>28957.914183000001</v>
      </c>
      <c r="D10" s="10">
        <f>BAYELSA!D8</f>
        <v>29018.725802784302</v>
      </c>
      <c r="E10" s="10">
        <f>BAYELSA!E8</f>
        <v>29079.665126970147</v>
      </c>
      <c r="F10" s="10">
        <f>BAYELSA!F8</f>
        <v>29140.732423736783</v>
      </c>
      <c r="G10" s="10">
        <f>BAYELSA!G8</f>
        <v>29201.92796182663</v>
      </c>
      <c r="H10" s="10">
        <f>BAYELSA!H8</f>
        <v>29263.252010546465</v>
      </c>
      <c r="I10" s="10">
        <f>BAYELSA!I8</f>
        <v>29324.704839768612</v>
      </c>
      <c r="J10" s="10">
        <f>BAYELSA!J8</f>
        <v>29386.286719932126</v>
      </c>
      <c r="K10" s="10">
        <f>BAYELSA!K8</f>
        <v>25642.233826330099</v>
      </c>
      <c r="L10" s="10">
        <f>BAYELSA!L8</f>
        <v>25400</v>
      </c>
      <c r="M10" s="10">
        <f>BAYELSA!M8</f>
        <v>29500.21</v>
      </c>
      <c r="N10" s="76">
        <f>BAYELSA!N8</f>
        <v>29500.21</v>
      </c>
      <c r="O10" s="33">
        <f>BAYELSA!O8</f>
        <v>29500.21</v>
      </c>
      <c r="P10" s="18">
        <f>BAYELSA!P8</f>
        <v>1.8727033085772382</v>
      </c>
      <c r="Q10" s="18">
        <f>BAYELSA!Q8</f>
        <v>0</v>
      </c>
    </row>
    <row r="11" spans="1:17" s="82" customFormat="1" x14ac:dyDescent="0.25">
      <c r="A11" s="63" t="s">
        <v>53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4"/>
      <c r="O11" s="33"/>
      <c r="P11" s="81"/>
      <c r="Q11" s="81"/>
    </row>
    <row r="12" spans="1:17" x14ac:dyDescent="0.25">
      <c r="A12" s="26" t="s">
        <v>55</v>
      </c>
      <c r="B12" s="10">
        <f>BENUE!B8</f>
        <v>20000</v>
      </c>
      <c r="C12" s="10">
        <f>BENUE!C8</f>
        <v>20042</v>
      </c>
      <c r="D12" s="10">
        <f>BENUE!D8</f>
        <v>20084.088199999998</v>
      </c>
      <c r="E12" s="10">
        <f>BENUE!E8</f>
        <v>20126.264785219999</v>
      </c>
      <c r="F12" s="10">
        <f>BENUE!F8</f>
        <v>20168.52994126896</v>
      </c>
      <c r="G12" s="10">
        <f>BENUE!G8</f>
        <v>20210.883854145624</v>
      </c>
      <c r="H12" s="10">
        <f>BENUE!H8</f>
        <v>20253.326710239329</v>
      </c>
      <c r="I12" s="10">
        <f>BENUE!I8</f>
        <v>20295.858696330833</v>
      </c>
      <c r="J12" s="10">
        <f>BENUE!J8</f>
        <v>20338.479999593128</v>
      </c>
      <c r="K12" s="10">
        <f>BENUE!K8</f>
        <v>28770.680591596101</v>
      </c>
      <c r="L12" s="10">
        <f>BENUE!L8</f>
        <v>28810.099020838501</v>
      </c>
      <c r="M12" s="10">
        <f>BENUE!M8</f>
        <v>28840.600228782201</v>
      </c>
      <c r="N12" s="76">
        <f>BENUE!N8</f>
        <v>28849.878219999999</v>
      </c>
      <c r="O12" s="33">
        <f>BENUE!O8</f>
        <v>28849.878219999999</v>
      </c>
      <c r="P12" s="18">
        <f>BENUE!P8</f>
        <v>43.947102185410628</v>
      </c>
      <c r="Q12" s="18">
        <f>BENUE!Q8</f>
        <v>0</v>
      </c>
    </row>
    <row r="13" spans="1:17" x14ac:dyDescent="0.25">
      <c r="A13" s="26" t="s">
        <v>56</v>
      </c>
      <c r="B13" s="10">
        <f>BORNO!B8</f>
        <v>30000</v>
      </c>
      <c r="C13" s="10">
        <f>BORNO!C8</f>
        <v>30833.333333333299</v>
      </c>
      <c r="D13" s="10">
        <f>BORNO!D8</f>
        <v>30000</v>
      </c>
      <c r="E13" s="10">
        <f>BORNO!E8</f>
        <v>30000</v>
      </c>
      <c r="F13" s="10">
        <f>BORNO!F8</f>
        <v>25005</v>
      </c>
      <c r="G13" s="10">
        <f>BORNO!G8</f>
        <v>32000</v>
      </c>
      <c r="H13" s="10">
        <f>BORNO!H8</f>
        <v>30000</v>
      </c>
      <c r="I13" s="10">
        <f>BORNO!I8</f>
        <v>30000</v>
      </c>
      <c r="J13" s="10">
        <f>BORNO!J8</f>
        <v>30063</v>
      </c>
      <c r="K13" s="10">
        <f>BORNO!K8</f>
        <v>29310.659413786801</v>
      </c>
      <c r="L13" s="10">
        <f>BORNO!L8</f>
        <v>35000</v>
      </c>
      <c r="M13" s="10">
        <f>BORNO!M8</f>
        <v>35000</v>
      </c>
      <c r="N13" s="76">
        <f>BORNO!N8</f>
        <v>35878.89</v>
      </c>
      <c r="O13" s="33">
        <f>BORNO!O8</f>
        <v>35878.89</v>
      </c>
      <c r="P13" s="18">
        <f>BORNO!P8</f>
        <v>16.363967567567695</v>
      </c>
      <c r="Q13" s="18">
        <f>BORNO!Q8</f>
        <v>0</v>
      </c>
    </row>
    <row r="14" spans="1:17" x14ac:dyDescent="0.25">
      <c r="A14" s="26" t="s">
        <v>57</v>
      </c>
      <c r="B14" s="86">
        <f>'CROSS RIVER'!B8</f>
        <v>22000</v>
      </c>
      <c r="C14" s="86">
        <f>'CROSS RIVER'!C8</f>
        <v>26000</v>
      </c>
      <c r="D14" s="86">
        <f>'CROSS RIVER'!D8</f>
        <v>30000</v>
      </c>
      <c r="E14" s="86">
        <f>'CROSS RIVER'!E8</f>
        <v>26000</v>
      </c>
      <c r="F14" s="86">
        <f>'CROSS RIVER'!F8</f>
        <v>24000</v>
      </c>
      <c r="G14" s="86">
        <f>'CROSS RIVER'!G8</f>
        <v>22500</v>
      </c>
      <c r="H14" s="86">
        <f>'CROSS RIVER'!H8</f>
        <v>23250</v>
      </c>
      <c r="I14" s="86">
        <f>'CROSS RIVER'!I8</f>
        <v>25833.333333333299</v>
      </c>
      <c r="J14" s="86">
        <f>'CROSS RIVER'!J8</f>
        <v>24750</v>
      </c>
      <c r="K14" s="86">
        <f>'CROSS RIVER'!K8</f>
        <v>25077.448368109301</v>
      </c>
      <c r="L14" s="86">
        <f>'CROSS RIVER'!L8</f>
        <v>27625</v>
      </c>
      <c r="M14" s="86">
        <f>'CROSS RIVER'!M8</f>
        <v>35650</v>
      </c>
      <c r="N14" s="91">
        <f>'CROSS RIVER'!N8</f>
        <v>35758</v>
      </c>
      <c r="O14" s="92">
        <f>'CROSS RIVER'!O8</f>
        <v>35758</v>
      </c>
      <c r="P14" s="89">
        <f>'CROSS RIVER'!P8</f>
        <v>37.530769230769231</v>
      </c>
      <c r="Q14" s="18">
        <f>'CROSS RIVER'!Q8</f>
        <v>0</v>
      </c>
    </row>
    <row r="15" spans="1:17" x14ac:dyDescent="0.25">
      <c r="A15" s="26" t="s">
        <v>58</v>
      </c>
      <c r="B15" s="10">
        <f>DELTA!B8</f>
        <v>19250</v>
      </c>
      <c r="C15" s="10">
        <f>DELTA!C8</f>
        <v>19250</v>
      </c>
      <c r="D15" s="10">
        <f>DELTA!D8</f>
        <v>25000</v>
      </c>
      <c r="E15" s="10">
        <f>DELTA!E8</f>
        <v>19250</v>
      </c>
      <c r="F15" s="10">
        <f>DELTA!F8</f>
        <v>25000</v>
      </c>
      <c r="G15" s="10">
        <f>DELTA!G8</f>
        <v>36000</v>
      </c>
      <c r="H15" s="10">
        <f>DELTA!H8</f>
        <v>37000</v>
      </c>
      <c r="I15" s="10">
        <f>DELTA!I8</f>
        <v>35500</v>
      </c>
      <c r="J15" s="10">
        <f>DELTA!J8</f>
        <v>35574.550000000003</v>
      </c>
      <c r="K15" s="10">
        <f>DELTA!K8</f>
        <v>30780.700604713747</v>
      </c>
      <c r="L15" s="10">
        <f>DELTA!L8</f>
        <v>35000</v>
      </c>
      <c r="M15" s="10">
        <f>DELTA!M8</f>
        <v>35500</v>
      </c>
      <c r="N15" s="76">
        <f>DELTA!N8</f>
        <v>35900</v>
      </c>
      <c r="O15" s="33">
        <f>DELTA!O8</f>
        <v>35000</v>
      </c>
      <c r="P15" s="18">
        <f>DELTA!P8</f>
        <v>81.818181818181827</v>
      </c>
      <c r="Q15" s="18">
        <f>DELTA!Q8</f>
        <v>-2.5069637883008355</v>
      </c>
    </row>
    <row r="16" spans="1:17" s="48" customFormat="1" x14ac:dyDescent="0.25">
      <c r="A16" s="45" t="s">
        <v>59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78"/>
      <c r="O16" s="33"/>
      <c r="P16" s="47"/>
      <c r="Q16" s="47"/>
    </row>
    <row r="17" spans="1:17" x14ac:dyDescent="0.25">
      <c r="A17" s="26" t="s">
        <v>60</v>
      </c>
      <c r="B17" s="10">
        <f>EDO!B8</f>
        <v>26000</v>
      </c>
      <c r="C17" s="10">
        <f>EDO!C8</f>
        <v>26054.6</v>
      </c>
      <c r="D17" s="10">
        <f>EDO!D8</f>
        <v>28000</v>
      </c>
      <c r="E17" s="10">
        <f>EDO!E8</f>
        <v>28000</v>
      </c>
      <c r="F17" s="10">
        <f>EDO!F8</f>
        <v>25000</v>
      </c>
      <c r="G17" s="10">
        <f>EDO!G8</f>
        <v>25052.5</v>
      </c>
      <c r="H17" s="10">
        <f>EDO!H8</f>
        <v>25105.110250000002</v>
      </c>
      <c r="I17" s="10">
        <f>EDO!I8</f>
        <v>25000</v>
      </c>
      <c r="J17" s="10">
        <f>EDO!J8</f>
        <v>25052.5</v>
      </c>
      <c r="K17" s="10">
        <f>EDO!K8</f>
        <v>25052.5</v>
      </c>
      <c r="L17" s="10">
        <f>EDO!L8</f>
        <v>40000</v>
      </c>
      <c r="M17" s="10">
        <f>EDO!M8</f>
        <v>40000</v>
      </c>
      <c r="N17" s="76">
        <f>EDO!N8</f>
        <v>40000</v>
      </c>
      <c r="O17" s="33">
        <f>EDO!O8</f>
        <v>40000</v>
      </c>
      <c r="P17" s="18">
        <f>EDO!P8</f>
        <v>53.523753962831911</v>
      </c>
      <c r="Q17" s="18">
        <f>EDO!Q8</f>
        <v>0</v>
      </c>
    </row>
    <row r="18" spans="1:17" s="48" customFormat="1" x14ac:dyDescent="0.25">
      <c r="A18" s="45" t="s">
        <v>61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78"/>
      <c r="O18" s="33"/>
      <c r="P18" s="47"/>
      <c r="Q18" s="47"/>
    </row>
    <row r="19" spans="1:17" x14ac:dyDescent="0.25">
      <c r="A19" s="26" t="s">
        <v>62</v>
      </c>
      <c r="B19" s="10">
        <f>ENUGU!B8</f>
        <v>20500</v>
      </c>
      <c r="C19" s="10">
        <f>ENUGU!C8</f>
        <v>20500</v>
      </c>
      <c r="D19" s="10">
        <f>ENUGU!D8</f>
        <v>24666.666666666599</v>
      </c>
      <c r="E19" s="10">
        <f>ENUGU!E8</f>
        <v>20833.333333333299</v>
      </c>
      <c r="F19" s="10">
        <f>ENUGU!F8</f>
        <v>20666.666666666599</v>
      </c>
      <c r="G19" s="10">
        <f>ENUGU!G8</f>
        <v>20500</v>
      </c>
      <c r="H19" s="10">
        <f>ENUGU!H8</f>
        <v>22000</v>
      </c>
      <c r="I19" s="10">
        <f>ENUGU!I8</f>
        <v>22000</v>
      </c>
      <c r="J19" s="10">
        <f>ENUGU!J8</f>
        <v>21438.172650709799</v>
      </c>
      <c r="K19" s="10">
        <f>ENUGU!K8</f>
        <v>21834.436363311201</v>
      </c>
      <c r="L19" s="10">
        <f>ENUGU!L8</f>
        <v>23500</v>
      </c>
      <c r="M19" s="10">
        <f>ENUGU!M8</f>
        <v>35000</v>
      </c>
      <c r="N19" s="76">
        <f>ENUGU!N8</f>
        <v>34500</v>
      </c>
      <c r="O19" s="33">
        <f>ENUGU!O8</f>
        <v>32000</v>
      </c>
      <c r="P19" s="18">
        <f>ENUGU!P8</f>
        <v>56.09756097560976</v>
      </c>
      <c r="Q19" s="18">
        <f>ENUGU!Q8</f>
        <v>-7.2463768115942031</v>
      </c>
    </row>
    <row r="20" spans="1:17" x14ac:dyDescent="0.25">
      <c r="A20" s="26" t="s">
        <v>63</v>
      </c>
      <c r="B20" s="10">
        <f>GOMBE!B8</f>
        <v>25000</v>
      </c>
      <c r="C20" s="10">
        <f>GOMBE!C8</f>
        <v>25000</v>
      </c>
      <c r="D20" s="10">
        <f>GOMBE!D8</f>
        <v>25000</v>
      </c>
      <c r="E20" s="10">
        <f>GOMBE!E8</f>
        <v>25000</v>
      </c>
      <c r="F20" s="10">
        <f>GOMBE!F8</f>
        <v>25000</v>
      </c>
      <c r="G20" s="10">
        <f>GOMBE!G8</f>
        <v>25000</v>
      </c>
      <c r="H20" s="10">
        <f>GOMBE!H8</f>
        <v>25000</v>
      </c>
      <c r="I20" s="10">
        <f>GOMBE!I8</f>
        <v>25000</v>
      </c>
      <c r="J20" s="10">
        <f>GOMBE!J8</f>
        <v>32203.06293421935</v>
      </c>
      <c r="K20" s="10">
        <f>GOMBE!K8</f>
        <v>32203.06293421935</v>
      </c>
      <c r="L20" s="10">
        <f>GOMBE!L8</f>
        <v>32203.06293421935</v>
      </c>
      <c r="M20" s="10">
        <f>GOMBE!M8</f>
        <v>33500.449999999997</v>
      </c>
      <c r="N20" s="76">
        <f>GOMBE!N8</f>
        <v>33500.449999999997</v>
      </c>
      <c r="O20" s="33">
        <f>GOMBE!O8</f>
        <v>33500.449999999997</v>
      </c>
      <c r="P20" s="18">
        <f>GOMBE!P8</f>
        <v>34.001799999999989</v>
      </c>
      <c r="Q20" s="18">
        <f>GOMBE!Q8</f>
        <v>0</v>
      </c>
    </row>
    <row r="21" spans="1:17" x14ac:dyDescent="0.25">
      <c r="A21" s="26" t="s">
        <v>64</v>
      </c>
      <c r="B21" s="10">
        <f>IMO!B8</f>
        <v>22000</v>
      </c>
      <c r="C21" s="10">
        <f>IMO!C8</f>
        <v>22046.2</v>
      </c>
      <c r="D21" s="10">
        <f>IMO!D8</f>
        <v>22092.497019999999</v>
      </c>
      <c r="E21" s="10">
        <f>IMO!E8</f>
        <v>22138.891263742</v>
      </c>
      <c r="F21" s="10">
        <f>IMO!F8</f>
        <v>22185.382935395857</v>
      </c>
      <c r="G21" s="10">
        <f>IMO!G8</f>
        <v>22231.972239560189</v>
      </c>
      <c r="H21" s="10">
        <f>IMO!H8</f>
        <v>22278.659381263267</v>
      </c>
      <c r="I21" s="10">
        <f>IMO!I8</f>
        <v>22325.44456596392</v>
      </c>
      <c r="J21" s="10">
        <f>IMO!J8</f>
        <v>22325.44456596392</v>
      </c>
      <c r="K21" s="10">
        <f>IMO!K8</f>
        <v>22470.265237865398</v>
      </c>
      <c r="L21" s="10">
        <f>IMO!L8</f>
        <v>22517.452794864916</v>
      </c>
      <c r="M21" s="10">
        <f>IMO!M8</f>
        <v>29564.7394457341</v>
      </c>
      <c r="N21" s="76">
        <f>IMO!N8</f>
        <v>29599.394457341001</v>
      </c>
      <c r="O21" s="33">
        <f>IMO!O8</f>
        <v>29599.394457341001</v>
      </c>
      <c r="P21" s="18">
        <f>IMO!P8</f>
        <v>34.260754494384521</v>
      </c>
      <c r="Q21" s="18">
        <f>IMO!Q8</f>
        <v>0</v>
      </c>
    </row>
    <row r="22" spans="1:17" s="48" customFormat="1" x14ac:dyDescent="0.25">
      <c r="A22" s="45" t="s">
        <v>65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78"/>
      <c r="O22" s="33"/>
      <c r="P22" s="47"/>
      <c r="Q22" s="47"/>
    </row>
    <row r="23" spans="1:17" x14ac:dyDescent="0.25">
      <c r="A23" s="26" t="s">
        <v>66</v>
      </c>
      <c r="B23" s="10">
        <f>KADUNA!B8</f>
        <v>21450</v>
      </c>
      <c r="C23" s="10">
        <f>KADUNA!C8</f>
        <v>21495.044999999998</v>
      </c>
      <c r="D23" s="10">
        <f>KADUNA!D8</f>
        <v>21540.184594499999</v>
      </c>
      <c r="E23" s="10">
        <f>KADUNA!E8</f>
        <v>21585.418982148447</v>
      </c>
      <c r="F23" s="10">
        <f>KADUNA!F8</f>
        <v>21630.74836201096</v>
      </c>
      <c r="G23" s="10">
        <f>KADUNA!G8</f>
        <v>21676.172933571183</v>
      </c>
      <c r="H23" s="10">
        <f>KADUNA!H8</f>
        <v>21721.692896731682</v>
      </c>
      <c r="I23" s="10">
        <f>KADUNA!I8</f>
        <v>21767.308451814817</v>
      </c>
      <c r="J23" s="10">
        <f>KADUNA!J8</f>
        <v>21962.84637287875</v>
      </c>
      <c r="K23" s="10">
        <f>KADUNA!K8</f>
        <v>23210.890947634802</v>
      </c>
      <c r="L23" s="10">
        <f>KADUNA!L8</f>
        <v>23259.633818624836</v>
      </c>
      <c r="M23" s="10">
        <f>KADUNA!M8</f>
        <v>23308.479049643949</v>
      </c>
      <c r="N23" s="76">
        <f>KADUNA!N8</f>
        <v>23308.479049643949</v>
      </c>
      <c r="O23" s="33">
        <f>KADUNA!O8</f>
        <v>23308.479049643949</v>
      </c>
      <c r="P23" s="18">
        <f>KADUNA!P8</f>
        <v>8.4365212989502982</v>
      </c>
      <c r="Q23" s="18">
        <f>KADUNA!Q8</f>
        <v>0</v>
      </c>
    </row>
    <row r="24" spans="1:17" x14ac:dyDescent="0.25">
      <c r="A24" s="26" t="s">
        <v>67</v>
      </c>
      <c r="B24" s="10">
        <f>KANO!B8</f>
        <v>15000</v>
      </c>
      <c r="C24" s="10">
        <f>KANO!C8</f>
        <v>20000</v>
      </c>
      <c r="D24" s="10">
        <f>KANO!D8</f>
        <v>15000</v>
      </c>
      <c r="E24" s="10">
        <f>KANO!E8</f>
        <v>15000</v>
      </c>
      <c r="F24" s="10">
        <f>KANO!F8</f>
        <v>15031.5</v>
      </c>
      <c r="G24" s="10">
        <f>KANO!G8</f>
        <v>15000</v>
      </c>
      <c r="H24" s="10">
        <f>KANO!H8</f>
        <v>15031.5</v>
      </c>
      <c r="I24" s="10">
        <f>KANO!I8</f>
        <v>15063.066150000001</v>
      </c>
      <c r="J24" s="10">
        <f>KANO!J8</f>
        <v>22981.228150699051</v>
      </c>
      <c r="K24" s="10">
        <f>KANO!K8</f>
        <v>25211.559955876601</v>
      </c>
      <c r="L24" s="10">
        <f>KANO!L8</f>
        <v>25264.50423178394</v>
      </c>
      <c r="M24" s="10">
        <f>KANO!M8</f>
        <v>25317.559690670685</v>
      </c>
      <c r="N24" s="76">
        <f>KANO!N8</f>
        <v>25227.5596906707</v>
      </c>
      <c r="O24" s="33">
        <f>KANO!O8</f>
        <v>25227.5596906707</v>
      </c>
      <c r="P24" s="18">
        <f>KANO!P8</f>
        <v>26.137798453353501</v>
      </c>
      <c r="Q24" s="18">
        <f>KANO!Q8</f>
        <v>0</v>
      </c>
    </row>
    <row r="25" spans="1:17" x14ac:dyDescent="0.25">
      <c r="A25" s="26" t="s">
        <v>68</v>
      </c>
      <c r="B25" s="10">
        <f>KATSINA!B8</f>
        <v>15000</v>
      </c>
      <c r="C25" s="10">
        <f>KATSINA!C8</f>
        <v>15031.5</v>
      </c>
      <c r="D25" s="10">
        <f>KATSINA!D8</f>
        <v>15063.066150000001</v>
      </c>
      <c r="E25" s="10">
        <f>KATSINA!E8</f>
        <v>15094.698588915</v>
      </c>
      <c r="F25" s="10">
        <f>KATSINA!F8</f>
        <v>15126.397455951721</v>
      </c>
      <c r="G25" s="10">
        <f>KATSINA!G8</f>
        <v>15158.162890609219</v>
      </c>
      <c r="H25" s="10">
        <f>KATSINA!H8</f>
        <v>15189.995032679499</v>
      </c>
      <c r="I25" s="10">
        <f>KATSINA!I8</f>
        <v>15221.894022248125</v>
      </c>
      <c r="J25" s="10">
        <f>KATSINA!J8</f>
        <v>18438.20499217965</v>
      </c>
      <c r="K25" s="10">
        <f>KATSINA!K8</f>
        <v>18720.221082606899</v>
      </c>
      <c r="L25" s="10">
        <f>KATSINA!L8</f>
        <v>18759.533546880371</v>
      </c>
      <c r="M25" s="10">
        <f>KATSINA!M8</f>
        <v>18798.928567328821</v>
      </c>
      <c r="N25" s="76">
        <f>KATSINA!N8</f>
        <v>18900.9285673288</v>
      </c>
      <c r="O25" s="33">
        <f>KATSINA!O8</f>
        <v>21000</v>
      </c>
      <c r="P25" s="18">
        <f>KATSINA!P8</f>
        <v>39.70661610617703</v>
      </c>
      <c r="Q25" s="18">
        <f>KATSINA!Q8</f>
        <v>11.105652429688298</v>
      </c>
    </row>
    <row r="26" spans="1:17" x14ac:dyDescent="0.25">
      <c r="A26" s="26" t="s">
        <v>69</v>
      </c>
      <c r="B26" s="10">
        <f>KEBBI!B8</f>
        <v>21000</v>
      </c>
      <c r="C26" s="10">
        <f>KEBBI!C8</f>
        <v>21044.1</v>
      </c>
      <c r="D26" s="10">
        <f>KEBBI!D8</f>
        <v>21088.292609999997</v>
      </c>
      <c r="E26" s="10">
        <f>KEBBI!E8</f>
        <v>21132.578024480998</v>
      </c>
      <c r="F26" s="10">
        <f>KEBBI!F8</f>
        <v>21176.956438332407</v>
      </c>
      <c r="G26" s="10">
        <f>KEBBI!G8</f>
        <v>21221.428046852903</v>
      </c>
      <c r="H26" s="10">
        <f>KEBBI!H8</f>
        <v>21265.993045751293</v>
      </c>
      <c r="I26" s="10">
        <f>KEBBI!I8</f>
        <v>21310.651631147372</v>
      </c>
      <c r="J26" s="10">
        <f>KEBBI!J8</f>
        <v>17852.32833784795</v>
      </c>
      <c r="K26" s="10">
        <f>KEBBI!K8</f>
        <v>18770.680591596101</v>
      </c>
      <c r="L26" s="10">
        <f>KEBBI!L8</f>
        <v>18810.099020838454</v>
      </c>
      <c r="M26" s="10">
        <f>KEBBI!M8</f>
        <v>25000</v>
      </c>
      <c r="N26" s="76">
        <f>KEBBI!N8</f>
        <v>25000</v>
      </c>
      <c r="O26" s="33">
        <f>KEBBI!O8</f>
        <v>28000</v>
      </c>
      <c r="P26" s="18">
        <f>KEBBI!P8</f>
        <v>33.053920101120987</v>
      </c>
      <c r="Q26" s="18">
        <f>KEBBI!Q8</f>
        <v>12</v>
      </c>
    </row>
    <row r="27" spans="1:17" s="48" customFormat="1" x14ac:dyDescent="0.25">
      <c r="A27" s="45" t="s">
        <v>70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78"/>
      <c r="O27" s="33"/>
      <c r="P27" s="47"/>
      <c r="Q27" s="47"/>
    </row>
    <row r="28" spans="1:17" x14ac:dyDescent="0.25">
      <c r="A28" s="26" t="s">
        <v>71</v>
      </c>
      <c r="B28" s="10">
        <f>KWARA!B8</f>
        <v>18500</v>
      </c>
      <c r="C28" s="10">
        <f>KWARA!C8</f>
        <v>23500</v>
      </c>
      <c r="D28" s="10">
        <f>KWARA!D8</f>
        <v>27000</v>
      </c>
      <c r="E28" s="10">
        <f>KWARA!E8</f>
        <v>24500</v>
      </c>
      <c r="F28" s="10">
        <f>KWARA!F8</f>
        <v>24500</v>
      </c>
      <c r="G28" s="10">
        <f>KWARA!G8</f>
        <v>25000</v>
      </c>
      <c r="H28" s="10">
        <f>KWARA!H8</f>
        <v>24500</v>
      </c>
      <c r="I28" s="10">
        <f>KWARA!I8</f>
        <v>25100</v>
      </c>
      <c r="J28" s="10">
        <f>KWARA!J8</f>
        <v>25152.71</v>
      </c>
      <c r="K28" s="10">
        <f>KWARA!K8</f>
        <v>25862.1299793451</v>
      </c>
      <c r="L28" s="10">
        <f>KWARA!L8</f>
        <v>25000</v>
      </c>
      <c r="M28" s="10">
        <f>KWARA!M8</f>
        <v>35000</v>
      </c>
      <c r="N28" s="76">
        <f>KWARA!N8</f>
        <v>35000</v>
      </c>
      <c r="O28" s="33">
        <f>KWARA!O8</f>
        <v>35000</v>
      </c>
      <c r="P28" s="18">
        <f>KWARA!P8</f>
        <v>48.936170212765958</v>
      </c>
      <c r="Q28" s="18">
        <f>KWARA!Q8</f>
        <v>0</v>
      </c>
    </row>
    <row r="29" spans="1:17" x14ac:dyDescent="0.25">
      <c r="A29" s="26" t="s">
        <v>72</v>
      </c>
      <c r="B29" s="10">
        <f>LAGOS!B8</f>
        <v>26500</v>
      </c>
      <c r="C29" s="10">
        <f>LAGOS!C8</f>
        <v>26555.65</v>
      </c>
      <c r="D29" s="10">
        <f>LAGOS!D8</f>
        <v>26611.416865000003</v>
      </c>
      <c r="E29" s="10">
        <f>LAGOS!E8</f>
        <v>26667.300840416501</v>
      </c>
      <c r="F29" s="10">
        <f>LAGOS!F8</f>
        <v>26723.302172181375</v>
      </c>
      <c r="G29" s="10">
        <f>LAGOS!G8</f>
        <v>26779.421106742957</v>
      </c>
      <c r="H29" s="10">
        <f>LAGOS!H8</f>
        <v>28000</v>
      </c>
      <c r="I29" s="10">
        <f>LAGOS!I8</f>
        <v>28058.799999999999</v>
      </c>
      <c r="J29" s="10">
        <f>LAGOS!J8</f>
        <v>28117.723480000001</v>
      </c>
      <c r="K29" s="10">
        <f>LAGOS!K8</f>
        <v>28724.604871244799</v>
      </c>
      <c r="L29" s="10">
        <f>LAGOS!L8</f>
        <v>28784.926541474411</v>
      </c>
      <c r="M29" s="10">
        <f>LAGOS!M8</f>
        <v>30000</v>
      </c>
      <c r="N29" s="76">
        <f>LAGOS!N8</f>
        <v>30000</v>
      </c>
      <c r="O29" s="33">
        <f>LAGOS!O8</f>
        <v>30000</v>
      </c>
      <c r="P29" s="18">
        <f>LAGOS!P8</f>
        <v>12.970309519819692</v>
      </c>
      <c r="Q29" s="18">
        <f>LAGOS!Q8</f>
        <v>0</v>
      </c>
    </row>
    <row r="30" spans="1:17" s="48" customFormat="1" x14ac:dyDescent="0.25">
      <c r="A30" s="45" t="s">
        <v>73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78"/>
      <c r="O30" s="33"/>
      <c r="P30" s="47"/>
      <c r="Q30" s="47"/>
    </row>
    <row r="31" spans="1:17" x14ac:dyDescent="0.25">
      <c r="A31" s="26" t="s">
        <v>74</v>
      </c>
      <c r="B31" s="10">
        <f>NIGER!B8</f>
        <v>20678.98</v>
      </c>
      <c r="C31" s="10">
        <f>NIGER!C8</f>
        <v>20722.405857999998</v>
      </c>
      <c r="D31" s="10">
        <f>NIGER!D8</f>
        <v>20765.922910301797</v>
      </c>
      <c r="E31" s="10">
        <f>NIGER!E8</f>
        <v>20809.531348413431</v>
      </c>
      <c r="F31" s="10">
        <f>NIGER!F8</f>
        <v>20853.231364245101</v>
      </c>
      <c r="G31" s="10">
        <f>NIGER!G8</f>
        <v>20897.023150110017</v>
      </c>
      <c r="H31" s="10">
        <f>NIGER!H8</f>
        <v>20940.906898725247</v>
      </c>
      <c r="I31" s="10">
        <f>NIGER!I8</f>
        <v>20984.882803212571</v>
      </c>
      <c r="J31" s="10">
        <f>NIGER!J8</f>
        <v>21028.951057099319</v>
      </c>
      <c r="K31" s="10">
        <f>NIGER!K8</f>
        <v>21028.951057099319</v>
      </c>
      <c r="L31" s="10">
        <f>NIGER!L8</f>
        <v>21028.951057099319</v>
      </c>
      <c r="M31" s="10">
        <f>NIGER!M8</f>
        <v>26779.421106742957</v>
      </c>
      <c r="N31" s="76">
        <f>NIGER!N8</f>
        <v>26779.421106742957</v>
      </c>
      <c r="O31" s="33">
        <f>NIGER!O8</f>
        <v>26779.421106742957</v>
      </c>
      <c r="P31" s="18">
        <f>NIGER!P8</f>
        <v>29.229305179372378</v>
      </c>
      <c r="Q31" s="18">
        <f>NIGER!Q8</f>
        <v>0</v>
      </c>
    </row>
    <row r="32" spans="1:17" s="48" customFormat="1" x14ac:dyDescent="0.25">
      <c r="A32" s="45" t="s">
        <v>75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78"/>
      <c r="O32" s="33"/>
      <c r="P32" s="47"/>
      <c r="Q32" s="47"/>
    </row>
    <row r="33" spans="1:18" x14ac:dyDescent="0.25">
      <c r="A33" s="26" t="s">
        <v>76</v>
      </c>
      <c r="B33" s="10">
        <f>ONDO!B$8</f>
        <v>26000</v>
      </c>
      <c r="C33" s="10">
        <f>ONDO!C$8</f>
        <v>25000</v>
      </c>
      <c r="D33" s="10">
        <f>ONDO!D$8</f>
        <v>25000</v>
      </c>
      <c r="E33" s="10">
        <f>ONDO!E$8</f>
        <v>25000</v>
      </c>
      <c r="F33" s="10">
        <f>ONDO!F$8</f>
        <v>25000</v>
      </c>
      <c r="G33" s="10">
        <f>ONDO!G$8</f>
        <v>25000</v>
      </c>
      <c r="H33" s="10">
        <f>ONDO!H$8</f>
        <v>25000</v>
      </c>
      <c r="I33" s="10">
        <f>ONDO!I$8</f>
        <v>25000</v>
      </c>
      <c r="J33" s="10">
        <f>ONDO!J$8</f>
        <v>25000</v>
      </c>
      <c r="K33" s="10">
        <f>ONDO!K$8</f>
        <v>26271.6810389805</v>
      </c>
      <c r="L33" s="10">
        <f>ONDO!L$8</f>
        <v>26326.851569162358</v>
      </c>
      <c r="M33" s="10">
        <f>ONDO!M$8</f>
        <v>26382.137957457599</v>
      </c>
      <c r="N33" s="76">
        <f>ONDO!N$8</f>
        <v>26382.137957457599</v>
      </c>
      <c r="O33" s="33">
        <f>ONDO!O$8</f>
        <v>26000</v>
      </c>
      <c r="P33" s="18">
        <f>ONDO!P$8</f>
        <v>4</v>
      </c>
      <c r="Q33" s="18">
        <f>ONDO!Q$8</f>
        <v>-1.4484722886136576</v>
      </c>
      <c r="R33" s="10"/>
    </row>
    <row r="34" spans="1:18" s="48" customFormat="1" x14ac:dyDescent="0.25">
      <c r="A34" s="45" t="s">
        <v>77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78"/>
      <c r="O34" s="33"/>
      <c r="P34" s="47"/>
      <c r="Q34" s="47"/>
    </row>
    <row r="35" spans="1:18" x14ac:dyDescent="0.25">
      <c r="A35" s="26" t="s">
        <v>78</v>
      </c>
      <c r="B35" s="10">
        <f>OYO!B$8</f>
        <v>19625</v>
      </c>
      <c r="C35" s="10">
        <f>OYO!C$8</f>
        <v>22500</v>
      </c>
      <c r="D35" s="10">
        <f>OYO!D$8</f>
        <v>22500</v>
      </c>
      <c r="E35" s="10">
        <f>OYO!E$8</f>
        <v>22500</v>
      </c>
      <c r="F35" s="10">
        <f>OYO!F$8</f>
        <v>25000</v>
      </c>
      <c r="G35" s="10">
        <f>OYO!G$8</f>
        <v>25000</v>
      </c>
      <c r="H35" s="10">
        <f>OYO!H$8</f>
        <v>20000</v>
      </c>
      <c r="I35" s="10">
        <f>OYO!I$8</f>
        <v>22500</v>
      </c>
      <c r="J35" s="10">
        <f>OYO!J$8</f>
        <v>22547.25</v>
      </c>
      <c r="K35" s="10">
        <f>OYO!K$8</f>
        <v>27045</v>
      </c>
      <c r="L35" s="10">
        <f>OYO!L$8</f>
        <v>30000</v>
      </c>
      <c r="M35" s="10">
        <f>OYO!M$8</f>
        <v>30000</v>
      </c>
      <c r="N35" s="76">
        <f>OYO!N$8</f>
        <v>30000</v>
      </c>
      <c r="O35" s="33">
        <f>OYO!O$8</f>
        <v>30000</v>
      </c>
      <c r="P35" s="18">
        <f>OYO!P$8</f>
        <v>33.333333333333329</v>
      </c>
      <c r="Q35" s="18">
        <f>OYO!Q$8</f>
        <v>0</v>
      </c>
    </row>
    <row r="36" spans="1:18" x14ac:dyDescent="0.25">
      <c r="A36" s="26" t="s">
        <v>79</v>
      </c>
      <c r="B36" s="10">
        <f>PLATEAU!B$8</f>
        <v>23760.33</v>
      </c>
      <c r="C36" s="10">
        <f>PLATEAU!C$8</f>
        <v>23810.226693000001</v>
      </c>
      <c r="D36" s="10">
        <f>PLATEAU!D$8</f>
        <v>23860.228169055299</v>
      </c>
      <c r="E36" s="10">
        <f>PLATEAU!E$8</f>
        <v>25000</v>
      </c>
      <c r="F36" s="10">
        <f>PLATEAU!F$8</f>
        <v>25052.5</v>
      </c>
      <c r="G36" s="10">
        <f>PLATEAU!G$8</f>
        <v>20000</v>
      </c>
      <c r="H36" s="10">
        <f>PLATEAU!H$8</f>
        <v>20000</v>
      </c>
      <c r="I36" s="10">
        <f>PLATEAU!I$8</f>
        <v>20042</v>
      </c>
      <c r="J36" s="10">
        <f>PLATEAU!J$8</f>
        <v>20084.088199999998</v>
      </c>
      <c r="K36" s="10">
        <f>PLATEAU!K$8</f>
        <v>24054.364711738199</v>
      </c>
      <c r="L36" s="10">
        <f>PLATEAU!L$8</f>
        <v>24104.878877632847</v>
      </c>
      <c r="M36" s="10">
        <f>PLATEAU!M$8</f>
        <v>25550.21</v>
      </c>
      <c r="N36" s="76">
        <f>PLATEAU!N$8</f>
        <v>25550.21</v>
      </c>
      <c r="O36" s="33">
        <f>PLATEAU!O$8</f>
        <v>25550.21</v>
      </c>
      <c r="P36" s="18">
        <f>PLATEAU!P$8</f>
        <v>7.3077141575957292</v>
      </c>
      <c r="Q36" s="18">
        <f>PLATEAU!Q$8</f>
        <v>0</v>
      </c>
    </row>
    <row r="37" spans="1:18" x14ac:dyDescent="0.25">
      <c r="A37" s="26" t="s">
        <v>80</v>
      </c>
      <c r="B37" s="10">
        <f>RIVERS!B$8</f>
        <v>28000</v>
      </c>
      <c r="C37" s="10">
        <f>RIVERS!C$8</f>
        <v>27500</v>
      </c>
      <c r="D37" s="10">
        <f>RIVERS!D$8</f>
        <v>25000</v>
      </c>
      <c r="E37" s="10">
        <f>RIVERS!E$8</f>
        <v>25000</v>
      </c>
      <c r="F37" s="10">
        <f>RIVERS!F$8</f>
        <v>25000</v>
      </c>
      <c r="G37" s="10">
        <f>RIVERS!G$8</f>
        <v>25000</v>
      </c>
      <c r="H37" s="10">
        <f>RIVERS!H$8</f>
        <v>25052.5</v>
      </c>
      <c r="I37" s="10">
        <f>RIVERS!I$8</f>
        <v>25000</v>
      </c>
      <c r="J37" s="10">
        <f>RIVERS!J$8</f>
        <v>25052.5</v>
      </c>
      <c r="K37" s="10">
        <f>RIVERS!K$8</f>
        <v>24425.549511489</v>
      </c>
      <c r="L37" s="10">
        <f>RIVERS!L$8</f>
        <v>24476.843165463128</v>
      </c>
      <c r="M37" s="10">
        <f>RIVERS!M$8</f>
        <v>28000</v>
      </c>
      <c r="N37" s="76">
        <f>RIVERS!N$8</f>
        <v>28000</v>
      </c>
      <c r="O37" s="33">
        <f>RIVERS!O$8</f>
        <v>28000</v>
      </c>
      <c r="P37" s="18">
        <f>RIVERS!P$8</f>
        <v>1.8181818181818181</v>
      </c>
      <c r="Q37" s="18">
        <f>RIVERS!Q$8</f>
        <v>0</v>
      </c>
    </row>
    <row r="38" spans="1:18" x14ac:dyDescent="0.25">
      <c r="A38" s="26" t="s">
        <v>81</v>
      </c>
      <c r="B38" s="10">
        <f>SOKOTO!B$8</f>
        <v>22000</v>
      </c>
      <c r="C38" s="10">
        <f>SOKOTO!C$8</f>
        <v>22046.2</v>
      </c>
      <c r="D38" s="10">
        <f>SOKOTO!D$8</f>
        <v>22000</v>
      </c>
      <c r="E38" s="10">
        <f>SOKOTO!E$8</f>
        <v>29000</v>
      </c>
      <c r="F38" s="10">
        <f>SOKOTO!F$8</f>
        <v>22000</v>
      </c>
      <c r="G38" s="10">
        <f>SOKOTO!G$8</f>
        <v>22000</v>
      </c>
      <c r="H38" s="10">
        <f>SOKOTO!H$8</f>
        <v>26000</v>
      </c>
      <c r="I38" s="10">
        <f>SOKOTO!I$8</f>
        <v>22500</v>
      </c>
      <c r="J38" s="10">
        <f>SOKOTO!J$8</f>
        <v>27150.23360601185</v>
      </c>
      <c r="K38" s="10">
        <f>SOKOTO!K$8</f>
        <v>25827.999446334499</v>
      </c>
      <c r="L38" s="10">
        <f>SOKOTO!L$8</f>
        <v>27000</v>
      </c>
      <c r="M38" s="10">
        <f>SOKOTO!M$8</f>
        <v>30000</v>
      </c>
      <c r="N38" s="76">
        <f>SOKOTO!N$8</f>
        <v>29500.09</v>
      </c>
      <c r="O38" s="33">
        <f>SOKOTO!O$8</f>
        <v>29000</v>
      </c>
      <c r="P38" s="18">
        <f>SOKOTO!P$8</f>
        <v>31.541943736335508</v>
      </c>
      <c r="Q38" s="18">
        <f>SOKOTO!Q$8</f>
        <v>-1.6952151671401687</v>
      </c>
    </row>
    <row r="39" spans="1:18" x14ac:dyDescent="0.25">
      <c r="A39" s="26" t="s">
        <v>82</v>
      </c>
      <c r="B39" s="10">
        <f>TARABA!B$8</f>
        <v>25000</v>
      </c>
      <c r="C39" s="10">
        <f>TARABA!C$8</f>
        <v>25000</v>
      </c>
      <c r="D39" s="10">
        <f>TARABA!D$8</f>
        <v>25000</v>
      </c>
      <c r="E39" s="10">
        <f>TARABA!E$8</f>
        <v>25000</v>
      </c>
      <c r="F39" s="10">
        <f>TARABA!F$8</f>
        <v>25000</v>
      </c>
      <c r="G39" s="10">
        <f>TARABA!G$8</f>
        <v>25000</v>
      </c>
      <c r="H39" s="10">
        <f>TARABA!H$8</f>
        <v>25000</v>
      </c>
      <c r="I39" s="10">
        <f>TARABA!I$8</f>
        <v>25052.5</v>
      </c>
      <c r="J39" s="10">
        <f>TARABA!J$8</f>
        <v>25052.5</v>
      </c>
      <c r="K39" s="10">
        <f>TARABA!K$8</f>
        <v>25052.5</v>
      </c>
      <c r="L39" s="10">
        <f>TARABA!L$8</f>
        <v>35000</v>
      </c>
      <c r="M39" s="10">
        <f>TARABA!M$8</f>
        <v>35000</v>
      </c>
      <c r="N39" s="76">
        <f>TARABA!N$8</f>
        <v>35000</v>
      </c>
      <c r="O39" s="33">
        <f>TARABA!O$8</f>
        <v>35000</v>
      </c>
      <c r="P39" s="18">
        <f>TARABA!P$8</f>
        <v>40</v>
      </c>
      <c r="Q39" s="18">
        <f>TARABA!Q$8</f>
        <v>0</v>
      </c>
    </row>
    <row r="40" spans="1:18" s="48" customFormat="1" x14ac:dyDescent="0.25">
      <c r="A40" s="45" t="s">
        <v>83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78"/>
      <c r="O40" s="33"/>
      <c r="P40" s="47"/>
      <c r="Q40" s="47"/>
    </row>
    <row r="41" spans="1:18" s="48" customFormat="1" x14ac:dyDescent="0.25">
      <c r="A41" s="45" t="s">
        <v>84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78"/>
      <c r="O41" s="33"/>
      <c r="P41" s="47"/>
      <c r="Q41" s="47"/>
    </row>
    <row r="42" spans="1:18" s="34" customFormat="1" ht="30" x14ac:dyDescent="0.25">
      <c r="A42" s="32" t="s">
        <v>87</v>
      </c>
      <c r="B42" s="33">
        <f>AVERAGE(B5:B41)</f>
        <v>23446.474399999999</v>
      </c>
      <c r="C42" s="33">
        <f>AVERAGE(C5:C41)</f>
        <v>24123.139829573327</v>
      </c>
      <c r="D42" s="33">
        <f>AVERAGE(D5:D41)</f>
        <v>24180.569762548766</v>
      </c>
      <c r="E42" s="33">
        <f>AVERAGE(E5:E41)</f>
        <v>23715.033411816061</v>
      </c>
      <c r="F42" s="33">
        <f>AVERAGE(F5:F41)</f>
        <v>23338.877315314203</v>
      </c>
      <c r="G42" s="33">
        <f>AVERAGE(G5:G41)</f>
        <v>23827.736815009699</v>
      </c>
      <c r="H42" s="33">
        <f>AVERAGE(H5:H41)</f>
        <v>24234.117449037469</v>
      </c>
      <c r="I42" s="33">
        <f>AVERAGE(I5:I41)</f>
        <v>23917.23377975278</v>
      </c>
      <c r="J42" s="33">
        <f>AVERAGE(J5:J41)</f>
        <v>24662.082442685398</v>
      </c>
      <c r="K42" s="33">
        <f>AVERAGE(K5:K41)</f>
        <v>25483.5970416698</v>
      </c>
      <c r="L42" s="33">
        <f>AVERAGE(L5:L41)</f>
        <v>27051.6199494637</v>
      </c>
      <c r="M42" s="33">
        <f>AVERAGE(M5:M41)</f>
        <v>30747.709441854407</v>
      </c>
      <c r="N42" s="33">
        <f>AVERAGE(N5:N41)</f>
        <v>30793.425961967394</v>
      </c>
      <c r="O42" s="33">
        <f>AVERAGE(O5:O41)</f>
        <v>30718.099700975941</v>
      </c>
      <c r="P42" s="36"/>
      <c r="Q42" s="36"/>
    </row>
    <row r="43" spans="1:18" s="60" customFormat="1" x14ac:dyDescent="0.25">
      <c r="A43" s="59" t="s">
        <v>86</v>
      </c>
      <c r="C43" s="61">
        <f>(C42-B42)/B42*100</f>
        <v>2.8860007608364691</v>
      </c>
      <c r="D43" s="61">
        <f>(D42-C42)/C42*100</f>
        <v>0.2380698921499193</v>
      </c>
      <c r="E43" s="61">
        <f>(E42-D42)/D42*100</f>
        <v>-1.9252497162152704</v>
      </c>
      <c r="F43" s="61">
        <f>(F42-E42)/E42*100</f>
        <v>-1.5861503965431374</v>
      </c>
      <c r="G43" s="61">
        <f>(G42-F42)/F42*100</f>
        <v>2.0946144627733343</v>
      </c>
      <c r="H43" s="61">
        <f>(H42-G42)/G42*100</f>
        <v>1.705494051670825</v>
      </c>
      <c r="I43" s="61">
        <f>(I42-H42)/H42*100</f>
        <v>-1.3075931894407606</v>
      </c>
      <c r="J43" s="61">
        <f>(J42-I42)/I42*100</f>
        <v>3.1142759643181326</v>
      </c>
      <c r="K43" s="61">
        <f>(K42-J42)/J42*100</f>
        <v>3.331083662110041</v>
      </c>
      <c r="L43" s="61">
        <f>(L42-K42)/K42*100</f>
        <v>6.1530674230562088</v>
      </c>
      <c r="M43" s="61">
        <f>(M42-L42)/L42*100</f>
        <v>13.663098547501153</v>
      </c>
      <c r="N43" s="61">
        <f>(N42-M42)/M42*100</f>
        <v>0.14868268545154201</v>
      </c>
      <c r="O43" s="61">
        <f>(O42-N42)/N42*100</f>
        <v>-0.24461799438778692</v>
      </c>
      <c r="P43" s="62"/>
      <c r="Q43" s="62"/>
    </row>
    <row r="44" spans="1:18" s="34" customFormat="1" x14ac:dyDescent="0.25">
      <c r="A44" s="32" t="s">
        <v>85</v>
      </c>
      <c r="N44" s="33">
        <f>(N42-B42)/B42*100</f>
        <v>31.334994919182368</v>
      </c>
      <c r="O44" s="33">
        <f>(O42-C42)/C42*100</f>
        <v>27.338729195266868</v>
      </c>
      <c r="P44" s="36"/>
      <c r="Q44" s="36"/>
    </row>
    <row r="46" spans="1:18" s="34" customFormat="1" x14ac:dyDescent="0.25">
      <c r="A46" s="34" t="s">
        <v>116</v>
      </c>
      <c r="N46" s="68"/>
      <c r="O46" s="36"/>
      <c r="P46" s="36"/>
      <c r="Q46" s="36"/>
    </row>
    <row r="47" spans="1:18" s="43" customFormat="1" x14ac:dyDescent="0.25">
      <c r="A47" s="43" t="s">
        <v>101</v>
      </c>
      <c r="O47" s="57"/>
      <c r="P47" s="57"/>
      <c r="Q47" s="57"/>
    </row>
    <row r="48" spans="1:18" s="43" customFormat="1" x14ac:dyDescent="0.25">
      <c r="A48" s="43" t="s">
        <v>91</v>
      </c>
      <c r="N48" s="68"/>
      <c r="O48" s="57"/>
      <c r="P48" s="57"/>
      <c r="Q48" s="57"/>
    </row>
    <row r="49" spans="1:17" s="43" customFormat="1" x14ac:dyDescent="0.25">
      <c r="A49" s="43" t="s">
        <v>93</v>
      </c>
      <c r="N49" s="68"/>
      <c r="O49" s="57"/>
      <c r="P49" s="57"/>
      <c r="Q49" s="57"/>
    </row>
    <row r="50" spans="1:17" s="34" customFormat="1" x14ac:dyDescent="0.25">
      <c r="A50" s="34" t="s">
        <v>117</v>
      </c>
      <c r="N50" s="68"/>
      <c r="O50" s="36"/>
      <c r="P50" s="36"/>
      <c r="Q50" s="36"/>
    </row>
    <row r="51" spans="1:17" s="43" customFormat="1" x14ac:dyDescent="0.25">
      <c r="A51" s="43" t="s">
        <v>114</v>
      </c>
      <c r="O51" s="57"/>
      <c r="P51" s="57"/>
      <c r="Q51" s="57"/>
    </row>
    <row r="52" spans="1:17" s="43" customFormat="1" x14ac:dyDescent="0.25">
      <c r="A52" s="58" t="s">
        <v>97</v>
      </c>
      <c r="N52" s="68"/>
      <c r="O52" s="57"/>
      <c r="P52" s="57"/>
      <c r="Q52" s="57"/>
    </row>
    <row r="53" spans="1:17" s="43" customFormat="1" x14ac:dyDescent="0.25">
      <c r="A53" s="58" t="s">
        <v>100</v>
      </c>
      <c r="N53" s="68"/>
      <c r="O53" s="57"/>
      <c r="P53" s="57"/>
      <c r="Q53" s="57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26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81.875</v>
      </c>
      <c r="C6" s="2">
        <v>81.4583333333333</v>
      </c>
      <c r="D6" s="2">
        <v>88.571428571428598</v>
      </c>
      <c r="E6" s="2">
        <v>80.25</v>
      </c>
      <c r="F6" s="2">
        <v>86.9444444444444</v>
      </c>
      <c r="G6" s="2">
        <v>83.3333333333333</v>
      </c>
      <c r="H6" s="2">
        <v>87.6388888888889</v>
      </c>
      <c r="I6" s="2">
        <v>85.357142857142847</v>
      </c>
      <c r="J6" s="3">
        <v>85.536392857142843</v>
      </c>
      <c r="K6" s="3">
        <v>85.536392857142843</v>
      </c>
      <c r="L6" s="2">
        <v>100.25</v>
      </c>
      <c r="M6" s="2">
        <v>120.5</v>
      </c>
      <c r="N6" s="7">
        <v>111.111111111111</v>
      </c>
      <c r="O6" s="7">
        <v>105</v>
      </c>
      <c r="P6" s="17">
        <f>(O6-C6)/C6*100</f>
        <v>28.900255754475758</v>
      </c>
      <c r="Q6" s="18">
        <f>(O6-N6)/N6*100</f>
        <v>-5.4999999999999059</v>
      </c>
    </row>
    <row r="7" spans="1:17" ht="15" customHeight="1" x14ac:dyDescent="0.25">
      <c r="A7" s="1" t="s">
        <v>89</v>
      </c>
      <c r="B7" s="2">
        <v>1415</v>
      </c>
      <c r="C7" s="2">
        <v>1616.8181818181802</v>
      </c>
      <c r="D7" s="2">
        <v>1622.5</v>
      </c>
      <c r="E7" s="2">
        <v>1423.92857142857</v>
      </c>
      <c r="F7" s="2">
        <v>1423.92857142857</v>
      </c>
      <c r="G7" s="2">
        <v>1423.92857142857</v>
      </c>
      <c r="H7" s="2">
        <v>1423.92857142857</v>
      </c>
      <c r="I7" s="2">
        <v>1538.60995113898</v>
      </c>
      <c r="J7" s="2">
        <v>1538.60995113898</v>
      </c>
      <c r="K7" s="2">
        <v>1538.6999511389799</v>
      </c>
      <c r="L7" s="2">
        <v>1538.78099511389</v>
      </c>
      <c r="M7" s="2">
        <v>1638.60995113898</v>
      </c>
      <c r="N7" s="7">
        <v>1576.4705882352901</v>
      </c>
      <c r="O7" s="7">
        <v>1441.1764705882299</v>
      </c>
      <c r="P7" s="17">
        <f t="shared" ref="P7:P10" si="0">(O7-C7)/C7*100</f>
        <v>-10.863417618945487</v>
      </c>
      <c r="Q7" s="18">
        <f t="shared" ref="Q7:Q10" si="1">(O7-N7)/N7*100</f>
        <v>-8.5820895522389122</v>
      </c>
    </row>
    <row r="8" spans="1:17" ht="15" customHeight="1" x14ac:dyDescent="0.25">
      <c r="A8" s="1" t="s">
        <v>0</v>
      </c>
      <c r="B8" s="3">
        <v>23700</v>
      </c>
      <c r="C8" s="3">
        <v>23749.77</v>
      </c>
      <c r="D8" s="3">
        <v>23799.644517000001</v>
      </c>
      <c r="E8" s="3">
        <v>23849.623770485701</v>
      </c>
      <c r="F8" s="3">
        <v>23899.70798040372</v>
      </c>
      <c r="G8" s="3">
        <v>23949.897367162568</v>
      </c>
      <c r="H8" s="3">
        <v>24000.192151633608</v>
      </c>
      <c r="I8" s="3">
        <v>24050.592555152038</v>
      </c>
      <c r="J8" s="3">
        <v>24101.098799517858</v>
      </c>
      <c r="K8" s="3">
        <v>24101.098799517858</v>
      </c>
      <c r="L8" s="3">
        <v>24101.098799517858</v>
      </c>
      <c r="M8" s="3">
        <v>24101.098799517858</v>
      </c>
      <c r="N8" s="74">
        <v>24001.098799517898</v>
      </c>
      <c r="O8" s="3">
        <v>24001.098799517898</v>
      </c>
      <c r="P8" s="17">
        <f t="shared" si="0"/>
        <v>1.0582367724735777</v>
      </c>
      <c r="Q8" s="18">
        <f t="shared" si="1"/>
        <v>0</v>
      </c>
    </row>
    <row r="9" spans="1:17" ht="15" customHeight="1" x14ac:dyDescent="0.25">
      <c r="A9" s="1" t="s">
        <v>1</v>
      </c>
      <c r="B9" s="2">
        <v>69</v>
      </c>
      <c r="C9" s="2">
        <v>96.25</v>
      </c>
      <c r="D9" s="2">
        <v>91</v>
      </c>
      <c r="E9" s="2">
        <v>111.8181818181815</v>
      </c>
      <c r="F9" s="2">
        <v>101.5277777777773</v>
      </c>
      <c r="G9" s="2">
        <v>101.5277777777773</v>
      </c>
      <c r="H9" s="2">
        <v>101.5277777777773</v>
      </c>
      <c r="I9" s="2">
        <v>111.2777777777775</v>
      </c>
      <c r="J9" s="3">
        <v>111.51146111111083</v>
      </c>
      <c r="K9" s="2">
        <v>118.7704469599893</v>
      </c>
      <c r="L9" s="2">
        <v>118.7704469599893</v>
      </c>
      <c r="M9" s="2">
        <v>128.77044695998899</v>
      </c>
      <c r="N9" s="7">
        <v>117.222222222222</v>
      </c>
      <c r="O9" s="7">
        <v>113.888888888888</v>
      </c>
      <c r="P9" s="17">
        <f t="shared" si="0"/>
        <v>18.326118326117406</v>
      </c>
      <c r="Q9" s="18">
        <f t="shared" si="1"/>
        <v>-2.8436018957351683</v>
      </c>
    </row>
    <row r="10" spans="1:17" ht="15" customHeight="1" x14ac:dyDescent="0.25">
      <c r="A10" s="1" t="s">
        <v>90</v>
      </c>
      <c r="B10" s="3">
        <v>380.23</v>
      </c>
      <c r="C10" s="3">
        <v>381.02848299999999</v>
      </c>
      <c r="D10" s="3">
        <v>381.8286428143</v>
      </c>
      <c r="E10" s="3">
        <v>382.63048296421005</v>
      </c>
      <c r="F10" s="3">
        <v>383.43400697843487</v>
      </c>
      <c r="G10" s="3">
        <v>384.23921839308957</v>
      </c>
      <c r="H10" s="3">
        <v>385.04612075171508</v>
      </c>
      <c r="I10" s="3">
        <v>385.85471760529367</v>
      </c>
      <c r="J10" s="3">
        <v>386.66501251226481</v>
      </c>
      <c r="K10" s="2">
        <v>481.36923696946798</v>
      </c>
      <c r="L10" s="3">
        <v>482.38011236710383</v>
      </c>
      <c r="M10" s="3">
        <v>553.393110603075</v>
      </c>
      <c r="N10" s="74">
        <v>483.39311060307477</v>
      </c>
      <c r="O10" s="3">
        <v>483.39879011060299</v>
      </c>
      <c r="P10" s="17">
        <f>(O10-C10)/C10*100</f>
        <v>26.866838485301109</v>
      </c>
      <c r="Q10" s="18">
        <f>(O10-N10)/N10*100</f>
        <v>1.174925211724307E-3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25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63.75</v>
      </c>
      <c r="C6" s="2">
        <v>62.49999999999995</v>
      </c>
      <c r="D6" s="2">
        <v>69.166666666666657</v>
      </c>
      <c r="E6" s="2">
        <v>85.58</v>
      </c>
      <c r="F6" s="2">
        <v>85.58</v>
      </c>
      <c r="G6" s="2">
        <v>85.58</v>
      </c>
      <c r="H6" s="2">
        <v>85.58</v>
      </c>
      <c r="I6" s="2">
        <v>101.75</v>
      </c>
      <c r="J6" s="3">
        <v>101.96367499999999</v>
      </c>
      <c r="K6" s="2">
        <v>118.582278659596</v>
      </c>
      <c r="L6" s="2">
        <v>118.782278659596</v>
      </c>
      <c r="M6" s="2">
        <v>158.582278659596</v>
      </c>
      <c r="N6" s="7">
        <v>143.636363636363</v>
      </c>
      <c r="O6" s="11">
        <v>151.81818181818099</v>
      </c>
      <c r="P6" s="18">
        <f>(O6-C6)/C6*100</f>
        <v>142.9090909090898</v>
      </c>
      <c r="Q6" s="18">
        <f>(O6-N6)/N6*100</f>
        <v>5.6962025316454596</v>
      </c>
    </row>
    <row r="7" spans="1:17" ht="15" customHeight="1" x14ac:dyDescent="0.25">
      <c r="A7" s="1" t="s">
        <v>89</v>
      </c>
      <c r="B7" s="2">
        <v>770.83333333333303</v>
      </c>
      <c r="C7" s="2">
        <v>942.61363636363501</v>
      </c>
      <c r="D7" s="2">
        <v>942.61363636363501</v>
      </c>
      <c r="E7" s="2">
        <v>942.61363636363501</v>
      </c>
      <c r="F7" s="2">
        <v>951.58730158729895</v>
      </c>
      <c r="G7" s="2">
        <v>943.33333333333303</v>
      </c>
      <c r="H7" s="2">
        <v>918.75</v>
      </c>
      <c r="I7" s="2">
        <v>1000.5</v>
      </c>
      <c r="J7" s="3">
        <v>1150.25</v>
      </c>
      <c r="K7" s="3">
        <v>1150.25</v>
      </c>
      <c r="L7" s="3">
        <v>1150.25</v>
      </c>
      <c r="M7" s="3">
        <v>1550.25</v>
      </c>
      <c r="N7" s="7">
        <v>980</v>
      </c>
      <c r="O7" s="11">
        <v>1055</v>
      </c>
      <c r="P7" s="18">
        <f t="shared" ref="P7:P10" si="0">(O7-C7)/C7*100</f>
        <v>11.92284508740221</v>
      </c>
      <c r="Q7" s="18">
        <f t="shared" ref="Q7:Q10" si="1">(O7-N7)/N7*100</f>
        <v>7.6530612244897958</v>
      </c>
    </row>
    <row r="8" spans="1:17" ht="15" customHeight="1" x14ac:dyDescent="0.25">
      <c r="A8" s="1" t="s">
        <v>0</v>
      </c>
      <c r="B8" s="2">
        <v>19625</v>
      </c>
      <c r="C8" s="2">
        <v>22500</v>
      </c>
      <c r="D8" s="2">
        <v>22500</v>
      </c>
      <c r="E8" s="2">
        <v>22500</v>
      </c>
      <c r="F8" s="2">
        <v>25000</v>
      </c>
      <c r="G8" s="2">
        <v>25000</v>
      </c>
      <c r="H8" s="2">
        <v>20000</v>
      </c>
      <c r="I8" s="2">
        <v>22500</v>
      </c>
      <c r="J8" s="3">
        <v>22547.25</v>
      </c>
      <c r="K8" s="2">
        <v>27045</v>
      </c>
      <c r="L8" s="2">
        <v>30000</v>
      </c>
      <c r="M8" s="2">
        <v>30000</v>
      </c>
      <c r="N8" s="2">
        <v>30000</v>
      </c>
      <c r="O8" s="6">
        <v>30000</v>
      </c>
      <c r="P8" s="18">
        <f t="shared" si="0"/>
        <v>33.333333333333329</v>
      </c>
      <c r="Q8" s="18">
        <f t="shared" si="1"/>
        <v>0</v>
      </c>
    </row>
    <row r="9" spans="1:17" ht="15" customHeight="1" x14ac:dyDescent="0.25">
      <c r="A9" s="1" t="s">
        <v>1</v>
      </c>
      <c r="B9" s="2">
        <v>57.197802197802147</v>
      </c>
      <c r="C9" s="2">
        <v>70.852272727272691</v>
      </c>
      <c r="D9" s="2">
        <v>59.571428571428555</v>
      </c>
      <c r="E9" s="2">
        <v>77.548076923076906</v>
      </c>
      <c r="F9" s="2">
        <v>71.875</v>
      </c>
      <c r="G9" s="2">
        <v>62.77777777777775</v>
      </c>
      <c r="H9" s="2">
        <v>65.2083333333333</v>
      </c>
      <c r="I9" s="2">
        <v>82.7777777777777</v>
      </c>
      <c r="J9" s="3">
        <v>82.951611111111035</v>
      </c>
      <c r="K9" s="2">
        <v>72.605078427381997</v>
      </c>
      <c r="L9" s="2">
        <v>73.181818181818159</v>
      </c>
      <c r="M9" s="2">
        <v>73.181818181818159</v>
      </c>
      <c r="N9" s="7">
        <v>62.38095238095238</v>
      </c>
      <c r="O9" s="11">
        <v>61.428571428571431</v>
      </c>
      <c r="P9" s="18">
        <f t="shared" si="0"/>
        <v>-13.300492610837392</v>
      </c>
      <c r="Q9" s="18">
        <f t="shared" si="1"/>
        <v>-1.5267175572519029</v>
      </c>
    </row>
    <row r="10" spans="1:17" ht="15" customHeight="1" x14ac:dyDescent="0.25">
      <c r="A10" s="1" t="s">
        <v>90</v>
      </c>
      <c r="B10" s="3">
        <v>400.11</v>
      </c>
      <c r="C10" s="3">
        <v>400.95023100000003</v>
      </c>
      <c r="D10" s="3">
        <v>401.7922264851</v>
      </c>
      <c r="E10" s="3">
        <v>402.63599016071873</v>
      </c>
      <c r="F10" s="3">
        <v>403.48152574005621</v>
      </c>
      <c r="G10" s="3">
        <v>404.32883694411032</v>
      </c>
      <c r="H10" s="3">
        <v>405.17792750169298</v>
      </c>
      <c r="I10" s="3">
        <v>406.02880114944651</v>
      </c>
      <c r="J10" s="3">
        <v>406.88146163186036</v>
      </c>
      <c r="K10" s="2">
        <v>481.36923696946798</v>
      </c>
      <c r="L10" s="2">
        <v>481.36923696946798</v>
      </c>
      <c r="M10" s="2">
        <v>501.36923696946798</v>
      </c>
      <c r="N10" s="11">
        <v>455.85</v>
      </c>
      <c r="O10" s="11">
        <v>455.89</v>
      </c>
      <c r="P10" s="18">
        <f>(O10-C10)/C10*100</f>
        <v>13.702391157869155</v>
      </c>
      <c r="Q10" s="18">
        <f>(O10-N10)/N10*100</f>
        <v>8.7748162772762137E-3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24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87.5</v>
      </c>
      <c r="C6" s="2">
        <v>77.0833333333333</v>
      </c>
      <c r="D6" s="2">
        <v>85</v>
      </c>
      <c r="E6" s="2">
        <v>87.5</v>
      </c>
      <c r="F6" s="2">
        <v>92.5</v>
      </c>
      <c r="G6" s="2">
        <v>86.25</v>
      </c>
      <c r="H6" s="2">
        <v>85.5</v>
      </c>
      <c r="I6" s="2">
        <v>90</v>
      </c>
      <c r="J6" s="3">
        <v>90.188999999999993</v>
      </c>
      <c r="K6" s="2">
        <v>88.649491291933302</v>
      </c>
      <c r="L6" s="2">
        <v>116.6666666666665</v>
      </c>
      <c r="M6" s="2">
        <v>126.666666666667</v>
      </c>
      <c r="N6" s="7">
        <v>110</v>
      </c>
      <c r="O6" s="7">
        <v>78.571428571428569</v>
      </c>
      <c r="P6" s="17">
        <f>(O6-C6)/C6*100</f>
        <v>1.9305019305019717</v>
      </c>
      <c r="Q6" s="18">
        <f>(O6-N6)/N6*100</f>
        <v>-28.571428571428577</v>
      </c>
    </row>
    <row r="7" spans="1:17" ht="15" customHeight="1" x14ac:dyDescent="0.25">
      <c r="A7" s="1" t="s">
        <v>89</v>
      </c>
      <c r="B7" s="2">
        <v>1587.5</v>
      </c>
      <c r="C7" s="2">
        <v>1500</v>
      </c>
      <c r="D7" s="2">
        <v>1512.5</v>
      </c>
      <c r="E7" s="2">
        <v>1512.5</v>
      </c>
      <c r="F7" s="2">
        <v>1625</v>
      </c>
      <c r="G7" s="2">
        <v>1162.5</v>
      </c>
      <c r="H7" s="2">
        <v>1120.3499999999999</v>
      </c>
      <c r="I7" s="2">
        <v>1120.3499999999999</v>
      </c>
      <c r="J7" s="2">
        <v>1120.3499999999999</v>
      </c>
      <c r="K7" s="2">
        <v>1125.22</v>
      </c>
      <c r="L7" s="2">
        <v>1125.22</v>
      </c>
      <c r="M7" s="2">
        <v>1500.33</v>
      </c>
      <c r="N7" s="7">
        <v>1200</v>
      </c>
      <c r="O7" s="7">
        <v>1400</v>
      </c>
      <c r="P7" s="17">
        <f t="shared" ref="P7:P10" si="0">(O7-C7)/C7*100</f>
        <v>-6.666666666666667</v>
      </c>
      <c r="Q7" s="18">
        <f t="shared" ref="Q7:Q10" si="1">(O7-N7)/N7*100</f>
        <v>16.666666666666664</v>
      </c>
    </row>
    <row r="8" spans="1:17" ht="15" customHeight="1" x14ac:dyDescent="0.25">
      <c r="A8" s="1" t="s">
        <v>0</v>
      </c>
      <c r="B8" s="3">
        <v>23760.33</v>
      </c>
      <c r="C8" s="3">
        <v>23810.226693000001</v>
      </c>
      <c r="D8" s="3">
        <v>23860.228169055299</v>
      </c>
      <c r="E8" s="2">
        <v>25000</v>
      </c>
      <c r="F8" s="3">
        <v>25052.5</v>
      </c>
      <c r="G8" s="2">
        <v>20000</v>
      </c>
      <c r="H8" s="2">
        <v>20000</v>
      </c>
      <c r="I8" s="3">
        <v>20042</v>
      </c>
      <c r="J8" s="3">
        <v>20084.088199999998</v>
      </c>
      <c r="K8" s="2">
        <v>24054.364711738199</v>
      </c>
      <c r="L8" s="3">
        <v>24104.878877632847</v>
      </c>
      <c r="M8" s="3">
        <v>25550.21</v>
      </c>
      <c r="N8" s="74">
        <v>25550.21</v>
      </c>
      <c r="O8" s="3">
        <v>25550.21</v>
      </c>
      <c r="P8" s="17">
        <f t="shared" si="0"/>
        <v>7.3077141575957292</v>
      </c>
      <c r="Q8" s="18">
        <f t="shared" si="1"/>
        <v>0</v>
      </c>
    </row>
    <row r="9" spans="1:17" ht="15" customHeight="1" x14ac:dyDescent="0.25">
      <c r="A9" s="1" t="s">
        <v>1</v>
      </c>
      <c r="B9" s="2">
        <v>56</v>
      </c>
      <c r="C9" s="2">
        <v>52</v>
      </c>
      <c r="D9" s="2">
        <v>50</v>
      </c>
      <c r="E9" s="2">
        <v>52</v>
      </c>
      <c r="F9" s="2">
        <v>53.571428571428555</v>
      </c>
      <c r="G9" s="2">
        <v>52.5</v>
      </c>
      <c r="H9" s="2">
        <v>51</v>
      </c>
      <c r="I9" s="2">
        <v>57.857142857142847</v>
      </c>
      <c r="J9" s="3">
        <v>57.978642857142844</v>
      </c>
      <c r="K9" s="2">
        <v>61.185823468944399</v>
      </c>
      <c r="L9" s="2">
        <v>82</v>
      </c>
      <c r="M9" s="2">
        <v>83.3333333333333</v>
      </c>
      <c r="N9" s="7">
        <v>53.333333333333336</v>
      </c>
      <c r="O9" s="7">
        <v>62.857142857142854</v>
      </c>
      <c r="P9" s="17">
        <f t="shared" si="0"/>
        <v>20.879120879120876</v>
      </c>
      <c r="Q9" s="18">
        <f t="shared" si="1"/>
        <v>17.857142857142847</v>
      </c>
    </row>
    <row r="10" spans="1:17" ht="15" customHeight="1" x14ac:dyDescent="0.25">
      <c r="A10" s="1" t="s">
        <v>90</v>
      </c>
      <c r="B10" s="2">
        <v>200</v>
      </c>
      <c r="C10" s="2">
        <v>200</v>
      </c>
      <c r="D10" s="2">
        <v>200</v>
      </c>
      <c r="E10" s="3">
        <v>200.42</v>
      </c>
      <c r="F10" s="3">
        <v>200.84088199999999</v>
      </c>
      <c r="G10" s="3">
        <v>201.26264785219999</v>
      </c>
      <c r="H10" s="3">
        <v>201.6852994126896</v>
      </c>
      <c r="I10" s="3">
        <v>202.10883854145624</v>
      </c>
      <c r="J10" s="3">
        <v>202.5332671023933</v>
      </c>
      <c r="K10" s="2">
        <v>223.43183501378499</v>
      </c>
      <c r="L10" s="3">
        <v>234.006041867314</v>
      </c>
      <c r="M10" s="3">
        <v>254.58145455523501</v>
      </c>
      <c r="N10" s="74">
        <v>245.68145455523501</v>
      </c>
      <c r="O10" s="3">
        <v>248.55</v>
      </c>
      <c r="P10" s="17">
        <f>(O10-C10)/C10*100</f>
        <v>24.275000000000006</v>
      </c>
      <c r="Q10" s="18">
        <f>(O10-N10)/N10*100</f>
        <v>1.1675872930490516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23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100</v>
      </c>
      <c r="C6" s="2">
        <v>100</v>
      </c>
      <c r="D6" s="2">
        <v>100</v>
      </c>
      <c r="E6" s="2">
        <v>100</v>
      </c>
      <c r="F6" s="2">
        <v>100</v>
      </c>
      <c r="G6" s="2">
        <v>100</v>
      </c>
      <c r="H6" s="2">
        <v>100</v>
      </c>
      <c r="I6" s="2">
        <v>100</v>
      </c>
      <c r="J6" s="3">
        <v>100</v>
      </c>
      <c r="K6" s="2">
        <v>104.44</v>
      </c>
      <c r="L6" s="2">
        <v>105.678</v>
      </c>
      <c r="M6" s="2">
        <v>156.07142857142901</v>
      </c>
      <c r="N6" s="7">
        <v>128.333333333333</v>
      </c>
      <c r="O6" s="7">
        <v>121.25</v>
      </c>
      <c r="P6" s="17">
        <f>(O6-C6)/C6*100</f>
        <v>21.25</v>
      </c>
      <c r="Q6" s="17">
        <f>(O6-N6)/N6*100</f>
        <v>-5.5194805194802754</v>
      </c>
    </row>
    <row r="7" spans="1:17" ht="15" customHeight="1" x14ac:dyDescent="0.25">
      <c r="A7" s="1" t="s">
        <v>89</v>
      </c>
      <c r="B7" s="2">
        <v>1406.25</v>
      </c>
      <c r="C7" s="2">
        <v>1471.42857142857</v>
      </c>
      <c r="D7" s="2">
        <v>1467.5</v>
      </c>
      <c r="E7" s="2">
        <v>1487.5</v>
      </c>
      <c r="F7" s="2">
        <v>1487.5</v>
      </c>
      <c r="G7" s="2">
        <v>1586.6666666666599</v>
      </c>
      <c r="H7" s="2">
        <v>1606.6666666666599</v>
      </c>
      <c r="I7" s="2">
        <v>1626.6666666666599</v>
      </c>
      <c r="J7" s="2">
        <v>1646.6666666666599</v>
      </c>
      <c r="K7" s="2">
        <v>1635.64944836415</v>
      </c>
      <c r="L7" s="2">
        <v>1850.27</v>
      </c>
      <c r="M7" s="2">
        <v>2050.27</v>
      </c>
      <c r="N7" s="7">
        <v>1535.7142857142801</v>
      </c>
      <c r="O7" s="7">
        <v>1520.8333333333301</v>
      </c>
      <c r="P7" s="17">
        <f t="shared" ref="P7:P10" si="0">(O7-C7)/C7*100</f>
        <v>3.3576051779934084</v>
      </c>
      <c r="Q7" s="17">
        <f t="shared" ref="Q7:Q10" si="1">(O7-N7)/N7*100</f>
        <v>-0.96899224806186546</v>
      </c>
    </row>
    <row r="8" spans="1:17" ht="15" customHeight="1" x14ac:dyDescent="0.25">
      <c r="A8" s="1" t="s">
        <v>0</v>
      </c>
      <c r="B8" s="3">
        <v>28000</v>
      </c>
      <c r="C8" s="2">
        <v>27500</v>
      </c>
      <c r="D8" s="2">
        <v>25000</v>
      </c>
      <c r="E8" s="2">
        <v>25000</v>
      </c>
      <c r="F8" s="2">
        <v>25000</v>
      </c>
      <c r="G8" s="2">
        <v>25000</v>
      </c>
      <c r="H8" s="3">
        <v>25052.5</v>
      </c>
      <c r="I8" s="2">
        <v>25000</v>
      </c>
      <c r="J8" s="3">
        <v>25052.5</v>
      </c>
      <c r="K8" s="2">
        <v>24425.549511489</v>
      </c>
      <c r="L8" s="3">
        <v>24476.843165463128</v>
      </c>
      <c r="M8" s="3">
        <v>28000</v>
      </c>
      <c r="N8" s="74">
        <v>28000</v>
      </c>
      <c r="O8" s="3">
        <v>28000</v>
      </c>
      <c r="P8" s="17">
        <f t="shared" si="0"/>
        <v>1.8181818181818181</v>
      </c>
      <c r="Q8" s="17">
        <f t="shared" si="1"/>
        <v>0</v>
      </c>
    </row>
    <row r="9" spans="1:17" ht="15" customHeight="1" x14ac:dyDescent="0.25">
      <c r="A9" s="1" t="s">
        <v>1</v>
      </c>
      <c r="B9" s="2">
        <v>153.75</v>
      </c>
      <c r="C9" s="2">
        <v>154.166666666667</v>
      </c>
      <c r="D9" s="2">
        <v>150</v>
      </c>
      <c r="E9" s="2">
        <v>150</v>
      </c>
      <c r="F9" s="2">
        <v>153.333333333333</v>
      </c>
      <c r="G9" s="2">
        <v>152.5</v>
      </c>
      <c r="H9" s="2">
        <v>159.583333333333</v>
      </c>
      <c r="I9" s="2">
        <v>150</v>
      </c>
      <c r="J9" s="3">
        <v>150.315</v>
      </c>
      <c r="K9" s="3">
        <v>150.315</v>
      </c>
      <c r="L9" s="3">
        <v>150.315</v>
      </c>
      <c r="M9" s="3">
        <v>200.315</v>
      </c>
      <c r="N9" s="7">
        <v>153.84615384615299</v>
      </c>
      <c r="O9" s="7">
        <v>152.5</v>
      </c>
      <c r="P9" s="17">
        <f t="shared" si="0"/>
        <v>-1.0810810810812939</v>
      </c>
      <c r="Q9" s="17">
        <f t="shared" si="1"/>
        <v>-0.87499999999944633</v>
      </c>
    </row>
    <row r="10" spans="1:17" ht="15" customHeight="1" x14ac:dyDescent="0.25">
      <c r="A10" s="1" t="s">
        <v>90</v>
      </c>
      <c r="B10" s="2">
        <v>1333.3333333333301</v>
      </c>
      <c r="C10" s="2">
        <v>1350</v>
      </c>
      <c r="D10" s="2">
        <v>1700</v>
      </c>
      <c r="E10" s="2">
        <v>1700</v>
      </c>
      <c r="F10" s="2">
        <v>1750</v>
      </c>
      <c r="G10" s="2">
        <v>1650</v>
      </c>
      <c r="H10" s="2">
        <v>1766.6666666666599</v>
      </c>
      <c r="I10" s="2">
        <v>1725</v>
      </c>
      <c r="J10" s="3">
        <v>1727.3625</v>
      </c>
      <c r="K10" s="3">
        <v>1727.3625</v>
      </c>
      <c r="L10" s="3">
        <v>1727.3625</v>
      </c>
      <c r="M10" s="2">
        <v>2025</v>
      </c>
      <c r="N10" s="7">
        <v>1533.3333333333301</v>
      </c>
      <c r="O10" s="7">
        <v>1333.3333333333333</v>
      </c>
      <c r="P10" s="17">
        <f>(O10-C10)/C10*100</f>
        <v>-1.2345679012345736</v>
      </c>
      <c r="Q10" s="17">
        <f>(O10-N10)/N10*100</f>
        <v>-13.043478260869385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22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3">
        <v>50.25</v>
      </c>
      <c r="C6" s="3">
        <v>50.25</v>
      </c>
      <c r="D6" s="2">
        <v>60</v>
      </c>
      <c r="E6" s="2">
        <v>60</v>
      </c>
      <c r="F6" s="2">
        <v>60</v>
      </c>
      <c r="G6" s="2">
        <v>60</v>
      </c>
      <c r="H6" s="2">
        <v>60</v>
      </c>
      <c r="I6" s="2">
        <v>60</v>
      </c>
      <c r="J6" s="2">
        <v>75.163178289828906</v>
      </c>
      <c r="K6" s="2">
        <v>75.55</v>
      </c>
      <c r="L6" s="2">
        <v>80</v>
      </c>
      <c r="M6" s="2">
        <v>85</v>
      </c>
      <c r="N6" s="7">
        <v>75</v>
      </c>
      <c r="O6" s="7">
        <v>100</v>
      </c>
      <c r="P6" s="17">
        <f>(O6-C6)/C6*100</f>
        <v>99.00497512437812</v>
      </c>
      <c r="Q6" s="18">
        <f>(O6-N6)/N6*100</f>
        <v>33.333333333333329</v>
      </c>
    </row>
    <row r="7" spans="1:17" ht="15" customHeight="1" x14ac:dyDescent="0.25">
      <c r="A7" s="1" t="s">
        <v>89</v>
      </c>
      <c r="B7" s="2">
        <v>1200</v>
      </c>
      <c r="C7" s="3">
        <v>1202.52</v>
      </c>
      <c r="D7" s="3">
        <v>1202.52</v>
      </c>
      <c r="E7" s="3">
        <v>1202.52</v>
      </c>
      <c r="F7" s="3">
        <v>1202.52</v>
      </c>
      <c r="G7" s="2">
        <v>1350</v>
      </c>
      <c r="H7" s="2">
        <v>1350</v>
      </c>
      <c r="I7" s="2">
        <v>1591.6666666666652</v>
      </c>
      <c r="J7" s="2">
        <v>1591.6666666666652</v>
      </c>
      <c r="K7" s="2">
        <v>1547</v>
      </c>
      <c r="L7" s="2">
        <v>1575.47</v>
      </c>
      <c r="M7" s="2">
        <v>1747</v>
      </c>
      <c r="N7" s="7">
        <v>1600</v>
      </c>
      <c r="O7" s="7">
        <v>1466.6666666666699</v>
      </c>
      <c r="P7" s="17">
        <f t="shared" ref="P7:P10" si="0">(O7-C7)/C7*100</f>
        <v>21.96609342602784</v>
      </c>
      <c r="Q7" s="18">
        <f t="shared" ref="Q7:Q10" si="1">(O7-N7)/N7*100</f>
        <v>-8.3333333333331296</v>
      </c>
    </row>
    <row r="8" spans="1:17" ht="15" customHeight="1" x14ac:dyDescent="0.25">
      <c r="A8" s="1" t="s">
        <v>0</v>
      </c>
      <c r="B8" s="2">
        <v>22000</v>
      </c>
      <c r="C8" s="3">
        <v>22046.2</v>
      </c>
      <c r="D8" s="2">
        <v>22000</v>
      </c>
      <c r="E8" s="2">
        <v>29000</v>
      </c>
      <c r="F8" s="2">
        <v>22000</v>
      </c>
      <c r="G8" s="2">
        <v>22000</v>
      </c>
      <c r="H8" s="2">
        <v>26000</v>
      </c>
      <c r="I8" s="2">
        <v>22500</v>
      </c>
      <c r="J8" s="2">
        <v>27150.23360601185</v>
      </c>
      <c r="K8" s="2">
        <v>25827.999446334499</v>
      </c>
      <c r="L8" s="2">
        <v>27000</v>
      </c>
      <c r="M8" s="2">
        <v>30000</v>
      </c>
      <c r="N8" s="2">
        <v>29500.09</v>
      </c>
      <c r="O8" s="2">
        <v>29000</v>
      </c>
      <c r="P8" s="17">
        <f t="shared" si="0"/>
        <v>31.541943736335508</v>
      </c>
      <c r="Q8" s="18">
        <f t="shared" si="1"/>
        <v>-1.6952151671401687</v>
      </c>
    </row>
    <row r="9" spans="1:17" ht="15" customHeight="1" x14ac:dyDescent="0.25">
      <c r="A9" s="1" t="s">
        <v>1</v>
      </c>
      <c r="B9" s="2">
        <v>60</v>
      </c>
      <c r="C9" s="3">
        <v>60.125999999999998</v>
      </c>
      <c r="D9" s="2">
        <v>60</v>
      </c>
      <c r="E9" s="2">
        <v>69.999999999999943</v>
      </c>
      <c r="F9" s="2">
        <v>72.5</v>
      </c>
      <c r="G9" s="2">
        <v>72.5</v>
      </c>
      <c r="H9" s="2">
        <v>70</v>
      </c>
      <c r="I9" s="2">
        <v>87</v>
      </c>
      <c r="J9" s="2">
        <v>86.882386341970658</v>
      </c>
      <c r="K9" s="2">
        <v>80.638270045596641</v>
      </c>
      <c r="L9" s="2">
        <v>90.69</v>
      </c>
      <c r="M9" s="2">
        <v>100.54</v>
      </c>
      <c r="N9" s="7">
        <v>75.714285714285708</v>
      </c>
      <c r="O9" s="7">
        <v>73.333333333333329</v>
      </c>
      <c r="P9" s="17">
        <f t="shared" si="0"/>
        <v>21.966093426027562</v>
      </c>
      <c r="Q9" s="18">
        <f t="shared" si="1"/>
        <v>-3.1446540880503129</v>
      </c>
    </row>
    <row r="10" spans="1:17" ht="15" customHeight="1" x14ac:dyDescent="0.25">
      <c r="A10" s="1" t="s">
        <v>90</v>
      </c>
      <c r="B10" s="3">
        <v>430.45</v>
      </c>
      <c r="C10" s="3">
        <v>431.35394500000001</v>
      </c>
      <c r="D10" s="3">
        <v>432.25978828450002</v>
      </c>
      <c r="E10" s="3">
        <v>433.16753383989749</v>
      </c>
      <c r="F10" s="3">
        <v>434.07718566096128</v>
      </c>
      <c r="G10" s="3">
        <v>434.98874775084931</v>
      </c>
      <c r="H10" s="3">
        <v>435.9022241211261</v>
      </c>
      <c r="I10" s="3">
        <v>436.81761879178043</v>
      </c>
      <c r="J10" s="2">
        <v>439.09255148805903</v>
      </c>
      <c r="K10" s="2">
        <v>481.36923696946798</v>
      </c>
      <c r="L10" s="3">
        <v>482.38011236710383</v>
      </c>
      <c r="M10" s="3">
        <v>499.893110603075</v>
      </c>
      <c r="N10" s="12">
        <v>470.76</v>
      </c>
      <c r="O10" s="12">
        <v>470.96</v>
      </c>
      <c r="P10" s="17">
        <f>(O10-C10)/C10*100</f>
        <v>9.1817996471551844</v>
      </c>
      <c r="Q10" s="18">
        <f>(O10-N10)/N10*100</f>
        <v>4.248449315999419E-2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21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50</v>
      </c>
      <c r="C6" s="3">
        <v>50.084000000000003</v>
      </c>
      <c r="D6" s="2">
        <v>57.5</v>
      </c>
      <c r="E6" s="2">
        <v>55.75</v>
      </c>
      <c r="F6" s="2">
        <v>60</v>
      </c>
      <c r="G6" s="2">
        <v>60</v>
      </c>
      <c r="H6" s="2">
        <v>58.99</v>
      </c>
      <c r="I6" s="2">
        <v>59.55</v>
      </c>
      <c r="J6" s="2">
        <v>57.178051092544003</v>
      </c>
      <c r="K6" s="2">
        <v>58.778051092543997</v>
      </c>
      <c r="L6" s="2">
        <v>75</v>
      </c>
      <c r="M6" s="3">
        <v>80.682500000000005</v>
      </c>
      <c r="N6" s="7">
        <v>75</v>
      </c>
      <c r="O6" s="7">
        <v>100</v>
      </c>
      <c r="P6" s="17">
        <f>(O6-C6)/C6*100</f>
        <v>99.664563533264101</v>
      </c>
      <c r="Q6" s="18">
        <f>(O6-N6)/N6*100</f>
        <v>33.333333333333329</v>
      </c>
    </row>
    <row r="7" spans="1:17" ht="15" customHeight="1" x14ac:dyDescent="0.25">
      <c r="A7" s="1" t="s">
        <v>89</v>
      </c>
      <c r="B7" s="2">
        <v>1437.5</v>
      </c>
      <c r="C7" s="2">
        <v>1490</v>
      </c>
      <c r="D7" s="2">
        <v>1402.0833333333298</v>
      </c>
      <c r="E7" s="2">
        <v>1562.5</v>
      </c>
      <c r="F7" s="2">
        <v>1522.5</v>
      </c>
      <c r="G7" s="2">
        <v>1562.5</v>
      </c>
      <c r="H7" s="2">
        <v>1556.5</v>
      </c>
      <c r="I7" s="2">
        <v>1500.21</v>
      </c>
      <c r="J7" s="2">
        <v>1550.21</v>
      </c>
      <c r="K7" s="2">
        <v>1565.55</v>
      </c>
      <c r="L7" s="2">
        <v>1500.21</v>
      </c>
      <c r="M7" s="2">
        <v>1800.54</v>
      </c>
      <c r="N7" s="7">
        <v>1744.44444444444</v>
      </c>
      <c r="O7" s="7">
        <v>1466.6666666666667</v>
      </c>
      <c r="P7" s="17">
        <f t="shared" ref="P7:P10" si="0">(O7-C7)/C7*100</f>
        <v>-1.5659955257270641</v>
      </c>
      <c r="Q7" s="18">
        <f t="shared" ref="Q7:Q10" si="1">(O7-N7)/N7*100</f>
        <v>-15.923566878980674</v>
      </c>
    </row>
    <row r="8" spans="1:17" ht="15" customHeight="1" x14ac:dyDescent="0.25">
      <c r="A8" s="1" t="s">
        <v>0</v>
      </c>
      <c r="B8" s="2">
        <v>25000</v>
      </c>
      <c r="C8" s="2">
        <v>25000</v>
      </c>
      <c r="D8" s="2">
        <v>25000</v>
      </c>
      <c r="E8" s="2">
        <v>25000</v>
      </c>
      <c r="F8" s="2">
        <v>25000</v>
      </c>
      <c r="G8" s="2">
        <v>25000</v>
      </c>
      <c r="H8" s="2">
        <v>25000</v>
      </c>
      <c r="I8" s="3">
        <v>25052.5</v>
      </c>
      <c r="J8" s="3">
        <v>25052.5</v>
      </c>
      <c r="K8" s="3">
        <v>25052.5</v>
      </c>
      <c r="L8" s="2">
        <v>35000</v>
      </c>
      <c r="M8" s="2">
        <v>35000</v>
      </c>
      <c r="N8" s="2">
        <v>35000</v>
      </c>
      <c r="O8" s="2">
        <v>35000</v>
      </c>
      <c r="P8" s="17">
        <f t="shared" si="0"/>
        <v>40</v>
      </c>
      <c r="Q8" s="18">
        <f t="shared" si="1"/>
        <v>0</v>
      </c>
    </row>
    <row r="9" spans="1:17" ht="15" customHeight="1" x14ac:dyDescent="0.25">
      <c r="A9" s="1" t="s">
        <v>1</v>
      </c>
      <c r="B9" s="2">
        <v>65.416666666666657</v>
      </c>
      <c r="C9" s="2">
        <v>62.5</v>
      </c>
      <c r="D9" s="2">
        <v>60</v>
      </c>
      <c r="E9" s="2">
        <v>68.75</v>
      </c>
      <c r="F9" s="2">
        <v>67.166666666666501</v>
      </c>
      <c r="G9" s="2">
        <v>75</v>
      </c>
      <c r="H9" s="2">
        <v>75</v>
      </c>
      <c r="I9" s="2">
        <v>75</v>
      </c>
      <c r="J9" s="2">
        <v>75</v>
      </c>
      <c r="K9" s="2">
        <v>98.737952378197662</v>
      </c>
      <c r="L9" s="2">
        <v>98.737952378197662</v>
      </c>
      <c r="M9" s="2">
        <v>116.25</v>
      </c>
      <c r="N9" s="7">
        <v>100.25</v>
      </c>
      <c r="O9" s="7">
        <v>104.28571428571399</v>
      </c>
      <c r="P9" s="17">
        <f t="shared" si="0"/>
        <v>66.857142857142392</v>
      </c>
      <c r="Q9" s="18">
        <f t="shared" si="1"/>
        <v>4.0256501603132104</v>
      </c>
    </row>
    <row r="10" spans="1:17" ht="15" customHeight="1" x14ac:dyDescent="0.25">
      <c r="A10" s="1" t="s">
        <v>90</v>
      </c>
      <c r="B10" s="3">
        <v>300.43</v>
      </c>
      <c r="C10" s="3">
        <v>301.060903</v>
      </c>
      <c r="D10" s="2">
        <v>325</v>
      </c>
      <c r="E10" s="3">
        <v>325.6825</v>
      </c>
      <c r="F10" s="3">
        <v>326.36643325</v>
      </c>
      <c r="G10" s="3">
        <v>327.05180275982502</v>
      </c>
      <c r="H10" s="3">
        <v>327.73861154562064</v>
      </c>
      <c r="I10" s="3">
        <v>328.42686262986643</v>
      </c>
      <c r="J10" s="2">
        <v>343.11557057159899</v>
      </c>
      <c r="K10" s="2">
        <v>383.36923696946798</v>
      </c>
      <c r="L10" s="3">
        <v>382.58011236710399</v>
      </c>
      <c r="M10" s="3">
        <v>453.99311060307502</v>
      </c>
      <c r="N10" s="74">
        <v>433.393110603075</v>
      </c>
      <c r="O10" s="3">
        <v>440.35</v>
      </c>
      <c r="P10" s="17">
        <f>(O10-C10)/C10*100</f>
        <v>46.266086234385618</v>
      </c>
      <c r="Q10" s="18">
        <f>(O10-N10)/N10*100</f>
        <v>1.6052145792637018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20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50</v>
      </c>
      <c r="C6" s="2">
        <v>50.89</v>
      </c>
      <c r="D6" s="2">
        <v>50.87</v>
      </c>
      <c r="E6" s="2">
        <v>50.85</v>
      </c>
      <c r="F6" s="2">
        <v>50.25</v>
      </c>
      <c r="G6" s="2">
        <v>52.25</v>
      </c>
      <c r="H6" s="2">
        <v>55.25</v>
      </c>
      <c r="I6" s="2">
        <v>57.75</v>
      </c>
      <c r="J6" s="2">
        <v>58.32</v>
      </c>
      <c r="K6" s="2">
        <v>59.32</v>
      </c>
      <c r="L6" s="2">
        <v>60.32</v>
      </c>
      <c r="M6" s="2">
        <v>75.239999999999995</v>
      </c>
      <c r="N6" s="7">
        <v>65</v>
      </c>
      <c r="O6" s="7">
        <v>60</v>
      </c>
      <c r="P6" s="17">
        <f>(O6-C6)/C6*100</f>
        <v>17.901355865592453</v>
      </c>
      <c r="Q6" s="18">
        <f>(O6-N6)/N6*100</f>
        <v>-7.6923076923076925</v>
      </c>
    </row>
    <row r="7" spans="1:17" ht="15" customHeight="1" x14ac:dyDescent="0.25">
      <c r="A7" s="1" t="s">
        <v>89</v>
      </c>
      <c r="B7" s="2">
        <v>1100</v>
      </c>
      <c r="C7" s="2">
        <v>1250</v>
      </c>
      <c r="D7" s="2">
        <v>1150</v>
      </c>
      <c r="E7" s="2">
        <v>1150</v>
      </c>
      <c r="F7" s="2">
        <v>1150</v>
      </c>
      <c r="G7" s="2">
        <v>1150</v>
      </c>
      <c r="H7" s="2">
        <v>1150</v>
      </c>
      <c r="I7" s="2">
        <v>1175</v>
      </c>
      <c r="J7" s="2">
        <v>1151.1564071969715</v>
      </c>
      <c r="K7" s="2">
        <v>1199.4784053814101</v>
      </c>
      <c r="L7" s="2">
        <v>1199.9784053814101</v>
      </c>
      <c r="M7" s="2">
        <v>1450</v>
      </c>
      <c r="N7" s="7">
        <v>1233.3333333333301</v>
      </c>
      <c r="O7" s="7">
        <v>1125</v>
      </c>
      <c r="P7" s="17">
        <f t="shared" ref="P7:P10" si="0">(O7-C7)/C7*100</f>
        <v>-10</v>
      </c>
      <c r="Q7" s="18">
        <f t="shared" ref="Q7:Q10" si="1">(O7-N7)/N7*100</f>
        <v>-8.7837837837835426</v>
      </c>
    </row>
    <row r="8" spans="1:17" ht="15" customHeight="1" x14ac:dyDescent="0.25">
      <c r="A8" s="1" t="s">
        <v>0</v>
      </c>
      <c r="B8" s="3">
        <v>25000</v>
      </c>
      <c r="C8" s="3">
        <v>25052.5</v>
      </c>
      <c r="D8" s="3">
        <v>25105.110250000002</v>
      </c>
      <c r="E8" s="3">
        <v>25157.830981525</v>
      </c>
      <c r="F8" s="3">
        <v>25210.662426586201</v>
      </c>
      <c r="G8" s="3">
        <v>25263.604817682033</v>
      </c>
      <c r="H8" s="3">
        <v>25316.658387799165</v>
      </c>
      <c r="I8" s="3">
        <v>25369.823370413542</v>
      </c>
      <c r="J8" s="2">
        <v>25361.1889464101</v>
      </c>
      <c r="K8" s="2">
        <v>25361.1889464101</v>
      </c>
      <c r="L8" s="2">
        <v>25361.1889464101</v>
      </c>
      <c r="M8" s="3">
        <v>26584.03</v>
      </c>
      <c r="N8" s="74">
        <v>26584.93</v>
      </c>
      <c r="O8" s="3">
        <v>26584.93</v>
      </c>
      <c r="P8" s="17">
        <f t="shared" si="0"/>
        <v>6.1168745634168253</v>
      </c>
      <c r="Q8" s="18">
        <f t="shared" si="1"/>
        <v>0</v>
      </c>
    </row>
    <row r="9" spans="1:17" ht="15" customHeight="1" x14ac:dyDescent="0.25">
      <c r="A9" s="1" t="s">
        <v>1</v>
      </c>
      <c r="B9" s="2">
        <v>40</v>
      </c>
      <c r="C9" s="3">
        <v>40.084000000000003</v>
      </c>
      <c r="D9" s="2">
        <v>50</v>
      </c>
      <c r="E9" s="3">
        <v>50.104999999999997</v>
      </c>
      <c r="F9" s="3">
        <v>50.210220499999998</v>
      </c>
      <c r="G9" s="3">
        <v>50.315661963049997</v>
      </c>
      <c r="H9" s="3">
        <v>50.421324853172401</v>
      </c>
      <c r="I9" s="2">
        <v>50</v>
      </c>
      <c r="J9" s="3">
        <v>50.421324853172401</v>
      </c>
      <c r="K9" s="3">
        <v>50.421324853172401</v>
      </c>
      <c r="L9" s="3">
        <v>50.421324853172401</v>
      </c>
      <c r="M9" s="3">
        <v>81.97102454799959</v>
      </c>
      <c r="N9" s="6">
        <v>75.55</v>
      </c>
      <c r="O9" s="6">
        <v>75.55</v>
      </c>
      <c r="P9" s="17">
        <f t="shared" si="0"/>
        <v>88.479193693244156</v>
      </c>
      <c r="Q9" s="18">
        <f t="shared" si="1"/>
        <v>0</v>
      </c>
    </row>
    <row r="10" spans="1:17" ht="15" customHeight="1" x14ac:dyDescent="0.25">
      <c r="A10" s="1" t="s">
        <v>90</v>
      </c>
      <c r="B10" s="3">
        <v>250.12</v>
      </c>
      <c r="C10" s="3">
        <v>255.75</v>
      </c>
      <c r="D10" s="3">
        <f>B10*1.0789</f>
        <v>269.854468</v>
      </c>
      <c r="E10" s="3">
        <f>C10*1.0978</f>
        <v>280.76235000000003</v>
      </c>
      <c r="F10" s="3">
        <f>C10*1.005</f>
        <v>257.02874999999995</v>
      </c>
      <c r="G10" s="3">
        <f>E10*1.0978</f>
        <v>308.22090783000004</v>
      </c>
      <c r="H10" s="3">
        <v>310.46499999999997</v>
      </c>
      <c r="I10" s="3">
        <v>320.54000000000002</v>
      </c>
      <c r="J10" s="2">
        <v>325.22000000000003</v>
      </c>
      <c r="K10" s="2">
        <v>331.36923696946798</v>
      </c>
      <c r="L10" s="3">
        <v>345.55</v>
      </c>
      <c r="M10" s="3">
        <v>380.45</v>
      </c>
      <c r="N10" s="74">
        <v>340.55</v>
      </c>
      <c r="O10" s="3">
        <v>340.5</v>
      </c>
      <c r="P10" s="17">
        <f>(O10-C10)/C10*100</f>
        <v>33.137829912023456</v>
      </c>
      <c r="Q10" s="18">
        <f>(O10-N10)/N10*100</f>
        <v>-1.4682131845547312E-2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19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127.5</v>
      </c>
      <c r="C6" s="2">
        <v>133.33333333333331</v>
      </c>
      <c r="D6" s="2">
        <v>131.666666666667</v>
      </c>
      <c r="E6" s="2">
        <v>133.76666666666699</v>
      </c>
      <c r="F6" s="2">
        <v>131.89666666666599</v>
      </c>
      <c r="G6" s="2">
        <v>131.666666666667</v>
      </c>
      <c r="H6" s="2">
        <v>135.666666666667</v>
      </c>
      <c r="I6" s="2">
        <v>137.666666666667</v>
      </c>
      <c r="J6" s="3">
        <v>135.25</v>
      </c>
      <c r="K6" s="3">
        <v>130.25</v>
      </c>
      <c r="L6" s="3">
        <v>138.25</v>
      </c>
      <c r="M6" s="3">
        <v>160.25</v>
      </c>
      <c r="N6" s="7">
        <v>151.42857142857099</v>
      </c>
      <c r="O6" s="11">
        <v>127.428571428571</v>
      </c>
      <c r="P6" s="18">
        <f>(O6-C6)/C6*100</f>
        <v>-4.4285714285717335</v>
      </c>
      <c r="Q6" s="18">
        <f>(O6-N6)/N6*100</f>
        <v>-15.84905660377362</v>
      </c>
    </row>
    <row r="7" spans="1:17" ht="15" customHeight="1" x14ac:dyDescent="0.25">
      <c r="A7" s="1" t="s">
        <v>89</v>
      </c>
      <c r="B7" s="2">
        <v>1000</v>
      </c>
      <c r="C7" s="2">
        <v>999.99999999999648</v>
      </c>
      <c r="D7" s="2">
        <v>999.99999999999648</v>
      </c>
      <c r="E7" s="2">
        <v>999.99999999999648</v>
      </c>
      <c r="F7" s="2">
        <v>1275</v>
      </c>
      <c r="G7" s="2">
        <v>999.99999999999648</v>
      </c>
      <c r="H7" s="2">
        <v>1016.666666666665</v>
      </c>
      <c r="I7" s="2">
        <v>999.99999999999648</v>
      </c>
      <c r="J7" s="2">
        <v>999.99999999999648</v>
      </c>
      <c r="K7" s="2">
        <v>1248.6961334616349</v>
      </c>
      <c r="L7" s="2">
        <v>999.99999999999648</v>
      </c>
      <c r="M7" s="2">
        <v>1412.5</v>
      </c>
      <c r="N7" s="7">
        <v>1157.1428571428601</v>
      </c>
      <c r="O7" s="11">
        <v>1011.1111111111099</v>
      </c>
      <c r="P7" s="18">
        <f t="shared" ref="P7:P10" si="0">(O7-C7)/C7*100</f>
        <v>1.1111111111113512</v>
      </c>
      <c r="Q7" s="18">
        <f t="shared" ref="Q7:Q10" si="1">(O7-N7)/N7*100</f>
        <v>-12.620027434842571</v>
      </c>
    </row>
    <row r="8" spans="1:17" ht="15" customHeight="1" x14ac:dyDescent="0.25">
      <c r="A8" s="1" t="s">
        <v>0</v>
      </c>
      <c r="B8" s="3">
        <v>28897.23</v>
      </c>
      <c r="C8" s="3">
        <v>28957.914183000001</v>
      </c>
      <c r="D8" s="3">
        <v>29018.725802784302</v>
      </c>
      <c r="E8" s="3">
        <v>29079.665126970147</v>
      </c>
      <c r="F8" s="3">
        <v>29140.732423736783</v>
      </c>
      <c r="G8" s="3">
        <v>29201.92796182663</v>
      </c>
      <c r="H8" s="3">
        <v>29263.252010546465</v>
      </c>
      <c r="I8" s="3">
        <v>29324.704839768612</v>
      </c>
      <c r="J8" s="3">
        <v>29386.286719932126</v>
      </c>
      <c r="K8" s="2">
        <v>25642.233826330099</v>
      </c>
      <c r="L8" s="2">
        <v>25400</v>
      </c>
      <c r="M8" s="3">
        <v>29500.21</v>
      </c>
      <c r="N8" s="74">
        <v>29500.21</v>
      </c>
      <c r="O8" s="3">
        <v>29500.21</v>
      </c>
      <c r="P8" s="18">
        <f t="shared" si="0"/>
        <v>1.8727033085772382</v>
      </c>
      <c r="Q8" s="18">
        <f t="shared" si="1"/>
        <v>0</v>
      </c>
    </row>
    <row r="9" spans="1:17" ht="15" customHeight="1" x14ac:dyDescent="0.25">
      <c r="A9" s="1" t="s">
        <v>1</v>
      </c>
      <c r="B9" s="2">
        <v>125</v>
      </c>
      <c r="C9" s="2">
        <v>120</v>
      </c>
      <c r="D9" s="2">
        <v>137.5</v>
      </c>
      <c r="E9" s="2">
        <v>127.5</v>
      </c>
      <c r="F9" s="2">
        <v>120</v>
      </c>
      <c r="G9" s="2">
        <v>120</v>
      </c>
      <c r="H9" s="2">
        <v>120</v>
      </c>
      <c r="I9" s="2">
        <v>120</v>
      </c>
      <c r="J9" s="3">
        <v>120.252</v>
      </c>
      <c r="K9" s="2">
        <v>120</v>
      </c>
      <c r="L9" s="2">
        <v>124.166666666667</v>
      </c>
      <c r="M9" s="2">
        <v>183.333333333333</v>
      </c>
      <c r="N9" s="2">
        <v>150</v>
      </c>
      <c r="O9" s="6">
        <v>150</v>
      </c>
      <c r="P9" s="18">
        <f t="shared" si="0"/>
        <v>25</v>
      </c>
      <c r="Q9" s="18">
        <f t="shared" si="1"/>
        <v>0</v>
      </c>
    </row>
    <row r="10" spans="1:17" ht="15" customHeight="1" x14ac:dyDescent="0.25">
      <c r="A10" s="1" t="s">
        <v>90</v>
      </c>
      <c r="B10" s="2">
        <v>2008.3333333333298</v>
      </c>
      <c r="C10" s="2">
        <v>1891.6666666666652</v>
      </c>
      <c r="D10" s="2">
        <v>1845</v>
      </c>
      <c r="E10" s="2">
        <v>2005</v>
      </c>
      <c r="F10" s="2">
        <v>1832.1428571428551</v>
      </c>
      <c r="G10" s="2">
        <v>1616.6666666666652</v>
      </c>
      <c r="H10" s="2">
        <v>1775</v>
      </c>
      <c r="I10" s="2">
        <v>1780</v>
      </c>
      <c r="J10" s="3">
        <v>1783.7380000000001</v>
      </c>
      <c r="K10" s="2">
        <v>1965.2557332946899</v>
      </c>
      <c r="L10" s="2">
        <v>2265.7557332946899</v>
      </c>
      <c r="M10" s="2">
        <v>2565.2557332946899</v>
      </c>
      <c r="N10" s="7">
        <v>2228.5714285714298</v>
      </c>
      <c r="O10" s="11">
        <v>1933.3333333333333</v>
      </c>
      <c r="P10" s="18">
        <f>(O10-C10)/C10*100</f>
        <v>2.2026431718062454</v>
      </c>
      <c r="Q10" s="18">
        <f>(O10-N10)/N10*100</f>
        <v>-13.247863247863298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18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75</v>
      </c>
      <c r="C6" s="2">
        <v>102.5</v>
      </c>
      <c r="D6" s="2">
        <v>105.694444444444</v>
      </c>
      <c r="E6" s="2">
        <v>104.25</v>
      </c>
      <c r="F6" s="2">
        <v>105.714285714285</v>
      </c>
      <c r="G6" s="2">
        <v>100.928571428571</v>
      </c>
      <c r="H6" s="2">
        <v>100</v>
      </c>
      <c r="I6" s="2">
        <v>104.75</v>
      </c>
      <c r="J6" s="3">
        <v>105.05397499999999</v>
      </c>
      <c r="K6" s="2">
        <v>103.015383522677</v>
      </c>
      <c r="L6" s="2">
        <v>100.625</v>
      </c>
      <c r="M6" s="2">
        <v>150.25</v>
      </c>
      <c r="N6" s="7">
        <v>127.333333333333</v>
      </c>
      <c r="O6" s="7">
        <v>125.33333333333333</v>
      </c>
      <c r="P6" s="17">
        <f>(O6-C6)/C6*100</f>
        <v>22.27642276422764</v>
      </c>
      <c r="Q6" s="18">
        <f>(O6-N6)/N6*100</f>
        <v>-1.5706806282719987</v>
      </c>
    </row>
    <row r="7" spans="1:17" ht="15" customHeight="1" x14ac:dyDescent="0.25">
      <c r="A7" s="1" t="s">
        <v>89</v>
      </c>
      <c r="B7" s="2">
        <v>1307.7777777777701</v>
      </c>
      <c r="C7" s="2">
        <v>1463.5416666666699</v>
      </c>
      <c r="D7" s="2">
        <v>1322.2222222222199</v>
      </c>
      <c r="E7" s="2">
        <v>1303.125</v>
      </c>
      <c r="F7" s="2">
        <v>1459.375</v>
      </c>
      <c r="G7" s="2">
        <v>1516.6666666666599</v>
      </c>
      <c r="H7" s="2">
        <v>1571.875</v>
      </c>
      <c r="I7" s="2">
        <v>1500</v>
      </c>
      <c r="J7" s="3">
        <v>1507.35</v>
      </c>
      <c r="K7" s="2">
        <v>1512.7827536679399</v>
      </c>
      <c r="L7" s="2">
        <v>1419.2857142857099</v>
      </c>
      <c r="M7" s="2">
        <v>1863.3333333333301</v>
      </c>
      <c r="N7" s="7">
        <v>1490.9090909090901</v>
      </c>
      <c r="O7" s="7">
        <v>1363.6363636363601</v>
      </c>
      <c r="P7" s="17">
        <f t="shared" ref="P7:P10" si="0">(O7-C7)/C7*100</f>
        <v>-6.8262698155941077</v>
      </c>
      <c r="Q7" s="18">
        <f t="shared" ref="Q7:Q10" si="1">(O7-N7)/N7*100</f>
        <v>-8.5365853658538455</v>
      </c>
    </row>
    <row r="8" spans="1:17" ht="15" customHeight="1" x14ac:dyDescent="0.25">
      <c r="A8" s="1" t="s">
        <v>0</v>
      </c>
      <c r="B8" s="3">
        <v>23760.34</v>
      </c>
      <c r="C8" s="3">
        <v>23810.236713999999</v>
      </c>
      <c r="D8" s="3">
        <v>23860.238211099397</v>
      </c>
      <c r="E8" s="3">
        <v>23910.344711342706</v>
      </c>
      <c r="F8" s="3">
        <v>23960.556435236525</v>
      </c>
      <c r="G8" s="3">
        <v>24010.873603750522</v>
      </c>
      <c r="H8" s="3">
        <v>24061.296438318397</v>
      </c>
      <c r="I8" s="3">
        <v>24111.825160838867</v>
      </c>
      <c r="J8" s="3">
        <v>24162.459993676628</v>
      </c>
      <c r="K8" s="2">
        <v>22770.680591596101</v>
      </c>
      <c r="L8" s="3">
        <v>22818.499020838452</v>
      </c>
      <c r="M8" s="3">
        <v>23850.12</v>
      </c>
      <c r="N8" s="74">
        <v>23850.67</v>
      </c>
      <c r="O8" s="3">
        <v>23850.67</v>
      </c>
      <c r="P8" s="17">
        <f t="shared" si="0"/>
        <v>0.16981471660979094</v>
      </c>
      <c r="Q8" s="18">
        <f t="shared" si="1"/>
        <v>0</v>
      </c>
    </row>
    <row r="9" spans="1:17" ht="15" customHeight="1" x14ac:dyDescent="0.25">
      <c r="A9" s="1" t="s">
        <v>1</v>
      </c>
      <c r="B9" s="2">
        <v>54.740259740259702</v>
      </c>
      <c r="C9" s="2">
        <v>53.579545454545453</v>
      </c>
      <c r="D9" s="2">
        <v>53.125</v>
      </c>
      <c r="E9" s="2">
        <v>76.161616161616109</v>
      </c>
      <c r="F9" s="2">
        <v>63.920454545454547</v>
      </c>
      <c r="G9" s="2">
        <v>61.375</v>
      </c>
      <c r="H9" s="2">
        <v>54.772727272727252</v>
      </c>
      <c r="I9" s="2">
        <v>63.465909090909051</v>
      </c>
      <c r="J9" s="3">
        <v>63.599187499999957</v>
      </c>
      <c r="K9" s="2">
        <v>65.368580969999996</v>
      </c>
      <c r="L9" s="2">
        <v>65.368580969999996</v>
      </c>
      <c r="M9" s="2">
        <v>65.368580969999996</v>
      </c>
      <c r="N9" s="7">
        <v>53.888888888888886</v>
      </c>
      <c r="O9" s="7">
        <v>53.668888889000002</v>
      </c>
      <c r="P9" s="17">
        <f t="shared" si="0"/>
        <v>0.16674914595970836</v>
      </c>
      <c r="Q9" s="18">
        <f t="shared" si="1"/>
        <v>-0.40824742247421814</v>
      </c>
    </row>
    <row r="10" spans="1:17" ht="15" customHeight="1" x14ac:dyDescent="0.25">
      <c r="A10" s="1" t="s">
        <v>90</v>
      </c>
      <c r="B10" s="3">
        <v>400.34</v>
      </c>
      <c r="C10" s="3">
        <v>401.18071399999997</v>
      </c>
      <c r="D10" s="3">
        <v>402.02319349939995</v>
      </c>
      <c r="E10" s="3">
        <v>402.86744220574866</v>
      </c>
      <c r="F10" s="3">
        <v>403.71346383438072</v>
      </c>
      <c r="G10" s="3">
        <v>404.56126210843291</v>
      </c>
      <c r="H10" s="3">
        <v>405.41084075886062</v>
      </c>
      <c r="I10" s="3">
        <v>406.26220352445421</v>
      </c>
      <c r="J10" s="3">
        <v>407.11535415185557</v>
      </c>
      <c r="K10" s="2">
        <v>481.36923696946798</v>
      </c>
      <c r="L10" s="3">
        <v>482.38011236710383</v>
      </c>
      <c r="M10" s="3">
        <v>503.393110603075</v>
      </c>
      <c r="N10" s="74">
        <v>483.393110603075</v>
      </c>
      <c r="O10" s="3">
        <v>482.55</v>
      </c>
      <c r="P10" s="17">
        <f>(O10-C10)/C10*100</f>
        <v>20.282452062239475</v>
      </c>
      <c r="Q10" s="18">
        <f>(O10-N10)/N10*100</f>
        <v>-0.17441510534213783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17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102.5</v>
      </c>
      <c r="C6" s="2">
        <v>102.5</v>
      </c>
      <c r="D6" s="2">
        <v>102.25</v>
      </c>
      <c r="E6" s="2">
        <v>102.05</v>
      </c>
      <c r="F6" s="2">
        <v>103.5</v>
      </c>
      <c r="G6" s="2">
        <v>105.66</v>
      </c>
      <c r="H6" s="2">
        <v>105.86</v>
      </c>
      <c r="I6" s="2">
        <v>105.76</v>
      </c>
      <c r="J6" s="2">
        <v>105.786</v>
      </c>
      <c r="K6" s="2">
        <v>105.45</v>
      </c>
      <c r="L6" s="2">
        <v>105.25</v>
      </c>
      <c r="M6" s="2">
        <v>150.25</v>
      </c>
      <c r="N6" s="7">
        <v>120.75</v>
      </c>
      <c r="O6" s="11">
        <v>175</v>
      </c>
      <c r="P6" s="18">
        <f>(O6-C6)/C6*100</f>
        <v>70.731707317073173</v>
      </c>
      <c r="Q6" s="18">
        <f>(O6-N6)/N6*100</f>
        <v>44.927536231884055</v>
      </c>
    </row>
    <row r="7" spans="1:17" ht="15" customHeight="1" x14ac:dyDescent="0.25">
      <c r="A7" s="1" t="s">
        <v>89</v>
      </c>
      <c r="B7" s="2">
        <v>512.5</v>
      </c>
      <c r="C7" s="2">
        <v>637.5</v>
      </c>
      <c r="D7" s="2">
        <v>512.5</v>
      </c>
      <c r="E7" s="2">
        <v>656.66666666666652</v>
      </c>
      <c r="F7" s="2">
        <v>637.5</v>
      </c>
      <c r="G7" s="2">
        <v>633.33333333333303</v>
      </c>
      <c r="H7" s="2">
        <v>631.25</v>
      </c>
      <c r="I7" s="2">
        <v>614.58333333333303</v>
      </c>
      <c r="J7" s="2">
        <v>823.13876707136899</v>
      </c>
      <c r="K7" s="2">
        <v>725.50390620965595</v>
      </c>
      <c r="L7" s="2">
        <v>725.50390620965595</v>
      </c>
      <c r="M7" s="2">
        <v>833.33333333333303</v>
      </c>
      <c r="N7" s="7">
        <v>700</v>
      </c>
      <c r="O7" s="11">
        <v>750</v>
      </c>
      <c r="P7" s="18">
        <f t="shared" ref="P7:P10" si="0">(O7-C7)/C7*100</f>
        <v>17.647058823529413</v>
      </c>
      <c r="Q7" s="18">
        <f t="shared" ref="Q7:Q10" si="1">(O7-N7)/N7*100</f>
        <v>7.1428571428571423</v>
      </c>
    </row>
    <row r="8" spans="1:17" ht="15" customHeight="1" x14ac:dyDescent="0.25">
      <c r="A8" s="1" t="s">
        <v>0</v>
      </c>
      <c r="B8" s="3">
        <v>20800</v>
      </c>
      <c r="C8" s="3">
        <v>20843.68</v>
      </c>
      <c r="D8" s="3">
        <v>20887.451728</v>
      </c>
      <c r="E8" s="2">
        <v>22500</v>
      </c>
      <c r="F8" s="2">
        <v>23000</v>
      </c>
      <c r="G8" s="3">
        <v>23048.3</v>
      </c>
      <c r="H8" s="3">
        <v>23096.701429999997</v>
      </c>
      <c r="I8" s="3">
        <v>23145.204503002999</v>
      </c>
      <c r="J8" s="2">
        <v>2548.87</v>
      </c>
      <c r="K8" s="2">
        <v>2548.87</v>
      </c>
      <c r="L8" s="3">
        <v>26500</v>
      </c>
      <c r="M8" s="3">
        <v>27500</v>
      </c>
      <c r="N8" s="7">
        <v>27500</v>
      </c>
      <c r="O8" s="11">
        <v>27000</v>
      </c>
      <c r="P8" s="18">
        <f t="shared" si="0"/>
        <v>29.535667406139414</v>
      </c>
      <c r="Q8" s="18">
        <f t="shared" si="1"/>
        <v>-1.8181818181818181</v>
      </c>
    </row>
    <row r="9" spans="1:17" ht="15" customHeight="1" x14ac:dyDescent="0.25">
      <c r="A9" s="1" t="s">
        <v>1</v>
      </c>
      <c r="B9" s="2">
        <v>73.75</v>
      </c>
      <c r="C9" s="2">
        <v>68.3333333333333</v>
      </c>
      <c r="D9" s="2">
        <v>69.166666666666657</v>
      </c>
      <c r="E9" s="2">
        <v>93.333333333333002</v>
      </c>
      <c r="F9" s="2">
        <v>92.5</v>
      </c>
      <c r="G9" s="2">
        <v>86.6666666666666</v>
      </c>
      <c r="H9" s="2">
        <v>74.166666666666657</v>
      </c>
      <c r="I9" s="2">
        <v>77.916666666666657</v>
      </c>
      <c r="J9" s="2">
        <v>107.03071252101799</v>
      </c>
      <c r="K9" s="2">
        <v>107.03071252101799</v>
      </c>
      <c r="L9" s="2">
        <v>107.03071252101799</v>
      </c>
      <c r="M9" s="2">
        <v>120.54</v>
      </c>
      <c r="N9" s="7">
        <v>112.85714285714199</v>
      </c>
      <c r="O9" s="11">
        <v>116.666666666666</v>
      </c>
      <c r="P9" s="18">
        <f t="shared" si="0"/>
        <v>70.731707317072278</v>
      </c>
      <c r="Q9" s="18">
        <f t="shared" si="1"/>
        <v>3.3755274261605406</v>
      </c>
    </row>
    <row r="10" spans="1:17" ht="15" customHeight="1" x14ac:dyDescent="0.25">
      <c r="A10" s="1" t="s">
        <v>90</v>
      </c>
      <c r="B10" s="3">
        <v>370.25</v>
      </c>
      <c r="C10" s="3">
        <v>371.02752499999997</v>
      </c>
      <c r="D10" s="3">
        <v>371.80668280249995</v>
      </c>
      <c r="E10" s="3">
        <v>372.58747683638518</v>
      </c>
      <c r="F10" s="3">
        <v>373.36991053774159</v>
      </c>
      <c r="G10" s="3">
        <v>374.15398734987082</v>
      </c>
      <c r="H10" s="3">
        <v>374.93971072330555</v>
      </c>
      <c r="I10" s="3">
        <v>375.72708411582448</v>
      </c>
      <c r="J10" s="2">
        <v>335.94200070888752</v>
      </c>
      <c r="K10" s="2">
        <v>375.06813541112399</v>
      </c>
      <c r="L10" s="3">
        <v>375.85577849548736</v>
      </c>
      <c r="M10" s="3">
        <v>406.64507563032799</v>
      </c>
      <c r="N10" s="49">
        <v>350</v>
      </c>
      <c r="O10" s="11">
        <v>350</v>
      </c>
      <c r="P10" s="18">
        <f>(O10-C10)/C10*100</f>
        <v>-5.6673760255387977</v>
      </c>
      <c r="Q10" s="18">
        <f>(O10-N10)/N10*100</f>
        <v>0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43" workbookViewId="0">
      <selection activeCell="A54" sqref="A54"/>
    </sheetView>
  </sheetViews>
  <sheetFormatPr defaultRowHeight="15" x14ac:dyDescent="0.25"/>
  <cols>
    <col min="1" max="1" width="13" customWidth="1"/>
    <col min="2" max="2" width="10.5703125" customWidth="1"/>
    <col min="3" max="3" width="10.42578125" customWidth="1"/>
    <col min="4" max="4" width="12.28515625" customWidth="1"/>
    <col min="5" max="5" width="11" customWidth="1"/>
    <col min="6" max="6" width="11.28515625" customWidth="1"/>
    <col min="14" max="14" width="9.5703125" style="72" bestFit="1" customWidth="1"/>
    <col min="15" max="15" width="9.5703125" style="34" bestFit="1" customWidth="1"/>
    <col min="16" max="16" width="15.140625" style="14" customWidth="1"/>
    <col min="17" max="17" width="17.7109375" style="14" customWidth="1"/>
  </cols>
  <sheetData>
    <row r="1" spans="1:18" ht="18.75" x14ac:dyDescent="0.3">
      <c r="A1" s="84" t="s">
        <v>46</v>
      </c>
    </row>
    <row r="2" spans="1:18" ht="18.75" x14ac:dyDescent="0.3">
      <c r="A2" s="85" t="s">
        <v>111</v>
      </c>
      <c r="C2" s="16" t="s">
        <v>1</v>
      </c>
    </row>
    <row r="3" spans="1:18" x14ac:dyDescent="0.25">
      <c r="A3" s="90"/>
      <c r="P3" s="31" t="s">
        <v>40</v>
      </c>
      <c r="Q3" s="31" t="s">
        <v>41</v>
      </c>
    </row>
    <row r="4" spans="1:18" s="34" customFormat="1" ht="30" x14ac:dyDescent="0.25">
      <c r="A4" s="41" t="s">
        <v>47</v>
      </c>
      <c r="B4" s="25">
        <v>42370</v>
      </c>
      <c r="C4" s="25">
        <v>42401</v>
      </c>
      <c r="D4" s="25">
        <v>42430</v>
      </c>
      <c r="E4" s="25">
        <v>42461</v>
      </c>
      <c r="F4" s="25">
        <v>42491</v>
      </c>
      <c r="G4" s="25">
        <v>42522</v>
      </c>
      <c r="H4" s="25">
        <v>42552</v>
      </c>
      <c r="I4" s="42">
        <v>42583</v>
      </c>
      <c r="J4" s="25">
        <v>42614</v>
      </c>
      <c r="K4" s="25">
        <v>42644</v>
      </c>
      <c r="L4" s="25">
        <v>42675</v>
      </c>
      <c r="M4" s="25">
        <v>42705</v>
      </c>
      <c r="N4" s="25">
        <v>42736</v>
      </c>
      <c r="O4" s="25">
        <v>42767</v>
      </c>
      <c r="P4" s="37" t="s">
        <v>107</v>
      </c>
      <c r="Q4" s="38" t="s">
        <v>108</v>
      </c>
    </row>
    <row r="5" spans="1:18" x14ac:dyDescent="0.25">
      <c r="A5" s="26" t="s">
        <v>48</v>
      </c>
      <c r="B5" s="10">
        <f>ABIA!B9</f>
        <v>132.777777777777</v>
      </c>
      <c r="C5" s="10">
        <f>ABIA!C9</f>
        <v>103.8888888888885</v>
      </c>
      <c r="D5" s="10">
        <f>ABIA!D9</f>
        <v>105</v>
      </c>
      <c r="E5" s="10">
        <f>ABIA!E9</f>
        <v>124.333333333333</v>
      </c>
      <c r="F5" s="10">
        <f>ABIA!F9</f>
        <v>128.93939393939351</v>
      </c>
      <c r="G5" s="10">
        <f>ABIA!G9</f>
        <v>102.916666666666</v>
      </c>
      <c r="H5" s="10">
        <f>ABIA!H9</f>
        <v>107.5</v>
      </c>
      <c r="I5" s="10">
        <f>ABIA!I9</f>
        <v>108.125</v>
      </c>
      <c r="J5" s="10">
        <f>ABIA!J9</f>
        <v>116.428571428571</v>
      </c>
      <c r="K5" s="10">
        <f>ABIA!K9</f>
        <v>141.19</v>
      </c>
      <c r="L5" s="10">
        <f>ABIA!L9</f>
        <v>129.444444444444</v>
      </c>
      <c r="M5" s="10">
        <f>ABIA!M9</f>
        <v>152.77777777777749</v>
      </c>
      <c r="N5" s="76">
        <f>ABIA!N9</f>
        <v>155.38461538461499</v>
      </c>
      <c r="O5" s="33">
        <f>ABIA!O9</f>
        <v>151.25</v>
      </c>
      <c r="P5" s="28">
        <f>ABIA!P9</f>
        <v>45.588235294118192</v>
      </c>
      <c r="Q5" s="28">
        <f>ABIA!Q9</f>
        <v>-2.660891089108663</v>
      </c>
    </row>
    <row r="6" spans="1:18" x14ac:dyDescent="0.25">
      <c r="A6" s="26" t="s">
        <v>49</v>
      </c>
      <c r="B6" s="2">
        <f>ABUJA!B9</f>
        <v>55</v>
      </c>
      <c r="C6" s="2">
        <f>ABUJA!C9</f>
        <v>55</v>
      </c>
      <c r="D6" s="2">
        <f>ABUJA!D9</f>
        <v>55</v>
      </c>
      <c r="E6" s="2">
        <f>ABUJA!E9</f>
        <v>60</v>
      </c>
      <c r="F6" s="2">
        <f>ABUJA!F9</f>
        <v>57.5</v>
      </c>
      <c r="G6" s="2">
        <f>ABUJA!G9</f>
        <v>62.5</v>
      </c>
      <c r="H6" s="2">
        <f>ABUJA!H9</f>
        <v>62.5</v>
      </c>
      <c r="I6" s="2">
        <f>ABUJA!I9</f>
        <v>57.5</v>
      </c>
      <c r="J6" s="2">
        <f>ABUJA!J9</f>
        <v>72.5</v>
      </c>
      <c r="K6" s="2">
        <f>ABUJA!K9</f>
        <v>80.627435532222506</v>
      </c>
      <c r="L6" s="2">
        <f>ABUJA!L9</f>
        <v>85</v>
      </c>
      <c r="M6" s="2">
        <f>ABUJA!M9</f>
        <v>87.5</v>
      </c>
      <c r="N6" s="2">
        <f>ABUJA!N9</f>
        <v>82.5</v>
      </c>
      <c r="O6" s="33">
        <f>ABUJA!O9</f>
        <v>82.6666666666667</v>
      </c>
      <c r="P6" s="29">
        <f>ABUJA!P9</f>
        <v>50.303030303030361</v>
      </c>
      <c r="Q6" s="29">
        <f>ABUJA!Q9</f>
        <v>0.20202020202024223</v>
      </c>
    </row>
    <row r="7" spans="1:18" ht="20.25" customHeight="1" x14ac:dyDescent="0.25">
      <c r="A7" s="26" t="s">
        <v>50</v>
      </c>
      <c r="B7" s="10">
        <f>ADAMAWA!B9</f>
        <v>60</v>
      </c>
      <c r="C7" s="10">
        <f>ADAMAWA!C9</f>
        <v>60.125999999999998</v>
      </c>
      <c r="D7" s="10">
        <f>ADAMAWA!D9</f>
        <v>70</v>
      </c>
      <c r="E7" s="10">
        <f>ADAMAWA!E9</f>
        <v>70.147000000000006</v>
      </c>
      <c r="F7" s="10">
        <f>ADAMAWA!F9</f>
        <v>70.294308700000002</v>
      </c>
      <c r="G7" s="10">
        <f>ADAMAWA!G9</f>
        <v>70.441926748270006</v>
      </c>
      <c r="H7" s="10">
        <f>ADAMAWA!H9</f>
        <v>70.589854794441379</v>
      </c>
      <c r="I7" s="10">
        <f>ADAMAWA!I9</f>
        <v>70.738093489509708</v>
      </c>
      <c r="J7" s="10">
        <f>ADAMAWA!J9</f>
        <v>70.886643485837681</v>
      </c>
      <c r="K7" s="10">
        <f>ADAMAWA!K9</f>
        <v>70</v>
      </c>
      <c r="L7" s="10">
        <f>ADAMAWA!L9</f>
        <v>70</v>
      </c>
      <c r="M7" s="10">
        <f>ADAMAWA!M9</f>
        <v>70.147000000000006</v>
      </c>
      <c r="N7" s="76">
        <f>ADAMAWA!N9</f>
        <v>70.45</v>
      </c>
      <c r="O7" s="33">
        <f>ADAMAWA!O9</f>
        <v>70.45</v>
      </c>
      <c r="P7" s="28">
        <f>ADAMAWA!P9</f>
        <v>17.170608389049672</v>
      </c>
      <c r="Q7" s="28">
        <f>ADAMAWA!Q9</f>
        <v>0</v>
      </c>
    </row>
    <row r="8" spans="1:18" ht="18.75" customHeight="1" x14ac:dyDescent="0.25">
      <c r="A8" s="26" t="s">
        <v>51</v>
      </c>
      <c r="B8" s="10">
        <f>'AKWA IBOM'!B9</f>
        <v>144.9999999999998</v>
      </c>
      <c r="C8" s="10">
        <f>'AKWA IBOM'!C9</f>
        <v>150</v>
      </c>
      <c r="D8" s="10">
        <f>'AKWA IBOM'!D9</f>
        <v>153.333333333333</v>
      </c>
      <c r="E8" s="10">
        <f>'AKWA IBOM'!E9</f>
        <v>195.833333333333</v>
      </c>
      <c r="F8" s="10">
        <f>'AKWA IBOM'!F9</f>
        <v>155</v>
      </c>
      <c r="G8" s="10">
        <f>'AKWA IBOM'!G9</f>
        <v>161.666666666666</v>
      </c>
      <c r="H8" s="10">
        <f>'AKWA IBOM'!H9</f>
        <v>160.333333333333</v>
      </c>
      <c r="I8" s="10">
        <f>'AKWA IBOM'!I9</f>
        <v>153.333333333333</v>
      </c>
      <c r="J8" s="10">
        <f>'AKWA IBOM'!J9</f>
        <v>160</v>
      </c>
      <c r="K8" s="10">
        <f>'AKWA IBOM'!K9</f>
        <v>187.174840750637</v>
      </c>
      <c r="L8" s="10">
        <f>'AKWA IBOM'!L9</f>
        <v>162.5</v>
      </c>
      <c r="M8" s="10">
        <f>'AKWA IBOM'!M9</f>
        <v>164.166666666666</v>
      </c>
      <c r="N8" s="76">
        <f>'AKWA IBOM'!N9</f>
        <v>158.75</v>
      </c>
      <c r="O8" s="33">
        <f>'AKWA IBOM'!O9</f>
        <v>137.142857142857</v>
      </c>
      <c r="P8" s="28">
        <f>'AKWA IBOM'!P9</f>
        <v>-8.5714285714286689</v>
      </c>
      <c r="Q8" s="28">
        <f>'AKWA IBOM'!Q9</f>
        <v>-13.610798650168821</v>
      </c>
    </row>
    <row r="9" spans="1:18" x14ac:dyDescent="0.25">
      <c r="A9" s="26" t="s">
        <v>52</v>
      </c>
      <c r="B9" s="10">
        <f>ANAMBRA!B9</f>
        <v>69.5833333333333</v>
      </c>
      <c r="C9" s="10">
        <f>ANAMBRA!C9</f>
        <v>67.0833333333333</v>
      </c>
      <c r="D9" s="10">
        <f>ANAMBRA!D9</f>
        <v>69.999999999999943</v>
      </c>
      <c r="E9" s="10">
        <f>ANAMBRA!E9</f>
        <v>102.333333333333</v>
      </c>
      <c r="F9" s="10">
        <f>ANAMBRA!F9</f>
        <v>78.055555555555543</v>
      </c>
      <c r="G9" s="10">
        <f>ANAMBRA!G9</f>
        <v>79.166666666666657</v>
      </c>
      <c r="H9" s="10">
        <f>ANAMBRA!H9</f>
        <v>77.916666666666657</v>
      </c>
      <c r="I9" s="10">
        <f>ANAMBRA!I9</f>
        <v>99.166666666666657</v>
      </c>
      <c r="J9" s="10">
        <f>ANAMBRA!J9</f>
        <v>80</v>
      </c>
      <c r="K9" s="10">
        <f>ANAMBRA!K9</f>
        <v>100.122987783068</v>
      </c>
      <c r="L9" s="10">
        <f>ANAMBRA!L9</f>
        <v>100.122987783068</v>
      </c>
      <c r="M9" s="10">
        <f>ANAMBRA!M9</f>
        <v>130.12298778306752</v>
      </c>
      <c r="N9" s="76">
        <f>ANAMBRA!N9</f>
        <v>110</v>
      </c>
      <c r="O9" s="33">
        <f>ANAMBRA!O9</f>
        <v>103.636363636363</v>
      </c>
      <c r="P9" s="28">
        <f>ANAMBRA!P9</f>
        <v>54.488989271597099</v>
      </c>
      <c r="Q9" s="28">
        <f>ANAMBRA!Q9</f>
        <v>-5.7851239669427272</v>
      </c>
      <c r="R9" s="10"/>
    </row>
    <row r="10" spans="1:18" x14ac:dyDescent="0.25">
      <c r="A10" s="26" t="s">
        <v>54</v>
      </c>
      <c r="B10" s="10">
        <f>BAYELSA!B9</f>
        <v>125</v>
      </c>
      <c r="C10" s="10">
        <f>BAYELSA!C9</f>
        <v>120</v>
      </c>
      <c r="D10" s="10">
        <f>BAYELSA!D9</f>
        <v>137.5</v>
      </c>
      <c r="E10" s="10">
        <f>BAYELSA!E9</f>
        <v>127.5</v>
      </c>
      <c r="F10" s="10">
        <f>BAYELSA!F9</f>
        <v>120</v>
      </c>
      <c r="G10" s="10">
        <f>BAYELSA!G9</f>
        <v>120</v>
      </c>
      <c r="H10" s="10">
        <f>BAYELSA!H9</f>
        <v>120</v>
      </c>
      <c r="I10" s="10">
        <f>BAYELSA!I9</f>
        <v>120</v>
      </c>
      <c r="J10" s="10">
        <f>BAYELSA!J9</f>
        <v>120.252</v>
      </c>
      <c r="K10" s="10">
        <f>BAYELSA!K9</f>
        <v>120</v>
      </c>
      <c r="L10" s="10">
        <f>BAYELSA!L9</f>
        <v>124.166666666667</v>
      </c>
      <c r="M10" s="10">
        <f>BAYELSA!M9</f>
        <v>183.333333333333</v>
      </c>
      <c r="N10" s="76">
        <f>BAYELSA!N9</f>
        <v>150</v>
      </c>
      <c r="O10" s="33">
        <f>BAYELSA!O9</f>
        <v>150</v>
      </c>
      <c r="P10" s="28">
        <f>BAYELSA!P9</f>
        <v>25</v>
      </c>
      <c r="Q10" s="28">
        <f>BAYELSA!Q9</f>
        <v>0</v>
      </c>
    </row>
    <row r="11" spans="1:18" s="82" customFormat="1" x14ac:dyDescent="0.25">
      <c r="A11" s="63" t="s">
        <v>53</v>
      </c>
      <c r="B11" s="79">
        <f>BAUCHI!B9</f>
        <v>75</v>
      </c>
      <c r="C11" s="79">
        <f>BAUCHI!C9</f>
        <v>66.666666666666657</v>
      </c>
      <c r="D11" s="79">
        <f>BAUCHI!D9</f>
        <v>52</v>
      </c>
      <c r="E11" s="79">
        <f>BAUCHI!E9</f>
        <v>80</v>
      </c>
      <c r="F11" s="79">
        <f>BAUCHI!F9</f>
        <v>78.75</v>
      </c>
      <c r="G11" s="79">
        <f>BAUCHI!G9</f>
        <v>86.666666666666657</v>
      </c>
      <c r="H11" s="79">
        <f>BAUCHI!H9</f>
        <v>75</v>
      </c>
      <c r="I11" s="79">
        <f>BAUCHI!I9</f>
        <v>61.071428571428555</v>
      </c>
      <c r="J11" s="79">
        <f>BAUCHI!J9</f>
        <v>50</v>
      </c>
      <c r="K11" s="79">
        <f>BAUCHI!K9</f>
        <v>56.315768124506398</v>
      </c>
      <c r="L11" s="79">
        <f>BAUCHI!L9</f>
        <v>75</v>
      </c>
      <c r="M11" s="79">
        <f>BAUCHI!M9</f>
        <v>75</v>
      </c>
      <c r="N11" s="64">
        <f>BAUCHI!N9</f>
        <v>64</v>
      </c>
      <c r="O11" s="33">
        <f>BAUCHI!O9</f>
        <v>66.666666666666671</v>
      </c>
      <c r="P11" s="83">
        <f>BAUCHI!P9</f>
        <v>2.1316282072803009E-14</v>
      </c>
      <c r="Q11" s="83">
        <f>BAUCHI!Q9</f>
        <v>4.1666666666666741</v>
      </c>
    </row>
    <row r="12" spans="1:18" x14ac:dyDescent="0.25">
      <c r="A12" s="26" t="s">
        <v>55</v>
      </c>
      <c r="B12" s="10">
        <f>BENUE!B9</f>
        <v>70</v>
      </c>
      <c r="C12" s="10">
        <f>BENUE!C9</f>
        <v>78.3333333333333</v>
      </c>
      <c r="D12" s="10">
        <f>BENUE!D9</f>
        <v>103.75</v>
      </c>
      <c r="E12" s="10">
        <f>BENUE!E9</f>
        <v>70</v>
      </c>
      <c r="F12" s="10">
        <f>BENUE!F9</f>
        <v>78.125</v>
      </c>
      <c r="G12" s="10">
        <f>BENUE!G9</f>
        <v>78.8888888888888</v>
      </c>
      <c r="H12" s="10">
        <f>BENUE!H9</f>
        <v>72.0833333333333</v>
      </c>
      <c r="I12" s="10">
        <f>BENUE!I9</f>
        <v>95</v>
      </c>
      <c r="J12" s="10">
        <f>BENUE!J9</f>
        <v>85.416666666666501</v>
      </c>
      <c r="K12" s="10">
        <f>BENUE!K9</f>
        <v>117.554797159976</v>
      </c>
      <c r="L12" s="10">
        <f>BENUE!L9</f>
        <v>119.554797159976</v>
      </c>
      <c r="M12" s="10">
        <f>BENUE!M9</f>
        <v>120.554797159976</v>
      </c>
      <c r="N12" s="76">
        <f>BENUE!N9</f>
        <v>116.363636363636</v>
      </c>
      <c r="O12" s="33">
        <f>BENUE!O9</f>
        <v>110</v>
      </c>
      <c r="P12" s="28">
        <f>BENUE!P9</f>
        <v>40.425531914893675</v>
      </c>
      <c r="Q12" s="28">
        <f>BENUE!Q9</f>
        <v>-5.4687499999997087</v>
      </c>
      <c r="R12" s="10"/>
    </row>
    <row r="13" spans="1:18" x14ac:dyDescent="0.25">
      <c r="A13" s="26" t="s">
        <v>56</v>
      </c>
      <c r="B13" s="10">
        <f>BORNO!B9</f>
        <v>50</v>
      </c>
      <c r="C13" s="10">
        <f>BORNO!C9</f>
        <v>50.104999999999997</v>
      </c>
      <c r="D13" s="10">
        <f>BORNO!D9</f>
        <v>50.210220499999998</v>
      </c>
      <c r="E13" s="10">
        <f>BORNO!E9</f>
        <v>87.5</v>
      </c>
      <c r="F13" s="10">
        <f>BORNO!F9</f>
        <v>50</v>
      </c>
      <c r="G13" s="10">
        <f>BORNO!G9</f>
        <v>75</v>
      </c>
      <c r="H13" s="10">
        <f>BORNO!H9</f>
        <v>50</v>
      </c>
      <c r="I13" s="10">
        <f>BORNO!I9</f>
        <v>50</v>
      </c>
      <c r="J13" s="10">
        <f>BORNO!J9</f>
        <v>50</v>
      </c>
      <c r="K13" s="10">
        <f>BORNO!K9</f>
        <v>59.956940446250997</v>
      </c>
      <c r="L13" s="10">
        <f>BORNO!L9</f>
        <v>75</v>
      </c>
      <c r="M13" s="10">
        <f>BORNO!M9</f>
        <v>100</v>
      </c>
      <c r="N13" s="76">
        <f>BORNO!N9</f>
        <v>80</v>
      </c>
      <c r="O13" s="33">
        <f>BORNO!O9</f>
        <v>75</v>
      </c>
      <c r="P13" s="28">
        <f>BORNO!P9</f>
        <v>49.685660113761109</v>
      </c>
      <c r="Q13" s="28">
        <f>BORNO!Q9</f>
        <v>-6.25</v>
      </c>
    </row>
    <row r="14" spans="1:18" x14ac:dyDescent="0.25">
      <c r="A14" s="26" t="s">
        <v>57</v>
      </c>
      <c r="B14" s="10">
        <f>'CROSS RIVER'!B9</f>
        <v>166.666666666667</v>
      </c>
      <c r="C14" s="10">
        <f>'CROSS RIVER'!C9</f>
        <v>133.75</v>
      </c>
      <c r="D14" s="10">
        <f>'CROSS RIVER'!D9</f>
        <v>135.83333333333331</v>
      </c>
      <c r="E14" s="10">
        <f>'CROSS RIVER'!E9</f>
        <v>138.888888888888</v>
      </c>
      <c r="F14" s="10">
        <f>'CROSS RIVER'!F9</f>
        <v>124.722222222222</v>
      </c>
      <c r="G14" s="10">
        <f>'CROSS RIVER'!G9</f>
        <v>121.666666666666</v>
      </c>
      <c r="H14" s="10">
        <f>'CROSS RIVER'!H9</f>
        <v>115.833333333333</v>
      </c>
      <c r="I14" s="10">
        <f>'CROSS RIVER'!I9</f>
        <v>140</v>
      </c>
      <c r="J14" s="10">
        <f>'CROSS RIVER'!J9</f>
        <v>117.5</v>
      </c>
      <c r="K14" s="10">
        <f>'CROSS RIVER'!K9</f>
        <v>112.16647110283995</v>
      </c>
      <c r="L14" s="10">
        <f>'CROSS RIVER'!L9</f>
        <v>120.8333333333333</v>
      </c>
      <c r="M14" s="10">
        <f>'CROSS RIVER'!M9</f>
        <v>143.958333333333</v>
      </c>
      <c r="N14" s="76">
        <f>'CROSS RIVER'!N9</f>
        <v>116</v>
      </c>
      <c r="O14" s="33">
        <f>'CROSS RIVER'!O9</f>
        <v>105.88235294117646</v>
      </c>
      <c r="P14" s="28">
        <f>'CROSS RIVER'!P9</f>
        <v>-20.835623969213859</v>
      </c>
      <c r="Q14" s="28">
        <f>'CROSS RIVER'!Q9</f>
        <v>-8.722109533468565</v>
      </c>
    </row>
    <row r="15" spans="1:18" x14ac:dyDescent="0.25">
      <c r="A15" s="26" t="s">
        <v>58</v>
      </c>
      <c r="B15" s="10">
        <f>DELTA!B9</f>
        <v>71.25</v>
      </c>
      <c r="C15" s="10">
        <f>DELTA!C9</f>
        <v>90.421476654202152</v>
      </c>
      <c r="D15" s="10">
        <f>DELTA!D9</f>
        <v>77.5</v>
      </c>
      <c r="E15" s="10">
        <f>DELTA!E9</f>
        <v>73</v>
      </c>
      <c r="F15" s="10">
        <f>DELTA!F9</f>
        <v>78.75</v>
      </c>
      <c r="G15" s="10">
        <f>DELTA!G9</f>
        <v>79.285714285714249</v>
      </c>
      <c r="H15" s="10">
        <f>DELTA!H9</f>
        <v>74.285714285714249</v>
      </c>
      <c r="I15" s="10">
        <f>DELTA!I9</f>
        <v>74.3333333333333</v>
      </c>
      <c r="J15" s="10">
        <f>DELTA!J9</f>
        <v>74.489433333333295</v>
      </c>
      <c r="K15" s="10">
        <f>DELTA!K9</f>
        <v>90.421476654202152</v>
      </c>
      <c r="L15" s="10">
        <f>DELTA!L9</f>
        <v>90.421476654202152</v>
      </c>
      <c r="M15" s="10">
        <f>DELTA!M9</f>
        <v>94.375</v>
      </c>
      <c r="N15" s="76">
        <f>DELTA!N9</f>
        <v>80</v>
      </c>
      <c r="O15" s="33">
        <f>DELTA!O9</f>
        <v>81.818181818181813</v>
      </c>
      <c r="P15" s="28">
        <f>DELTA!P9</f>
        <v>-9.5146586346093684</v>
      </c>
      <c r="Q15" s="28">
        <f>DELTA!Q9</f>
        <v>2.2727272727272663</v>
      </c>
    </row>
    <row r="16" spans="1:18" x14ac:dyDescent="0.25">
      <c r="A16" s="26" t="s">
        <v>59</v>
      </c>
      <c r="B16" s="10">
        <f>EBONYI!B9</f>
        <v>73.75</v>
      </c>
      <c r="C16" s="10">
        <f>EBONYI!C9</f>
        <v>68.3333333333333</v>
      </c>
      <c r="D16" s="10">
        <f>EBONYI!D9</f>
        <v>69.166666666666657</v>
      </c>
      <c r="E16" s="10">
        <f>EBONYI!E9</f>
        <v>93.333333333333002</v>
      </c>
      <c r="F16" s="10">
        <f>EBONYI!F9</f>
        <v>92.5</v>
      </c>
      <c r="G16" s="10">
        <f>EBONYI!G9</f>
        <v>86.6666666666666</v>
      </c>
      <c r="H16" s="10">
        <f>EBONYI!H9</f>
        <v>74.166666666666657</v>
      </c>
      <c r="I16" s="10">
        <f>EBONYI!I9</f>
        <v>77.916666666666657</v>
      </c>
      <c r="J16" s="10">
        <f>EBONYI!J9</f>
        <v>107.03071252101799</v>
      </c>
      <c r="K16" s="10">
        <f>EBONYI!K9</f>
        <v>107.03071252101799</v>
      </c>
      <c r="L16" s="10">
        <f>EBONYI!L9</f>
        <v>107.03071252101799</v>
      </c>
      <c r="M16" s="10">
        <f>EBONYI!M9</f>
        <v>120.54</v>
      </c>
      <c r="N16" s="76">
        <f>EBONYI!N9</f>
        <v>112.85714285714199</v>
      </c>
      <c r="O16" s="33">
        <f>EBONYI!O9</f>
        <v>116.666666666666</v>
      </c>
      <c r="P16" s="28">
        <f>EBONYI!P9</f>
        <v>70.731707317072278</v>
      </c>
      <c r="Q16" s="28">
        <f>EBONYI!Q9</f>
        <v>3.3755274261605406</v>
      </c>
    </row>
    <row r="17" spans="1:17" x14ac:dyDescent="0.25">
      <c r="A17" s="26" t="s">
        <v>60</v>
      </c>
      <c r="B17" s="86">
        <f>EDO!B9</f>
        <v>81</v>
      </c>
      <c r="C17" s="86">
        <f>EDO!C9</f>
        <v>81</v>
      </c>
      <c r="D17" s="86">
        <f>EDO!D9</f>
        <v>122.5</v>
      </c>
      <c r="E17" s="86">
        <f>EDO!E9</f>
        <v>127.5</v>
      </c>
      <c r="F17" s="86">
        <f>EDO!F9</f>
        <v>130</v>
      </c>
      <c r="G17" s="86">
        <f>EDO!G9</f>
        <v>130</v>
      </c>
      <c r="H17" s="86">
        <f>EDO!H9</f>
        <v>130</v>
      </c>
      <c r="I17" s="86">
        <f>EDO!I9</f>
        <v>130</v>
      </c>
      <c r="J17" s="86">
        <f>EDO!J9</f>
        <v>130</v>
      </c>
      <c r="K17" s="86">
        <f>EDO!K9</f>
        <v>130</v>
      </c>
      <c r="L17" s="86">
        <f>EDO!L9</f>
        <v>152.25</v>
      </c>
      <c r="M17" s="86">
        <f>EDO!M9</f>
        <v>172.25</v>
      </c>
      <c r="N17" s="91">
        <f>EDO!N9</f>
        <v>154.66999999999999</v>
      </c>
      <c r="O17" s="92">
        <f>EDO!O9</f>
        <v>150.833333333333</v>
      </c>
      <c r="P17" s="93">
        <f>EDO!P9</f>
        <v>86.213991769546922</v>
      </c>
      <c r="Q17" s="28">
        <f>EDO!Q9</f>
        <v>-2.4805499881470139</v>
      </c>
    </row>
    <row r="18" spans="1:17" x14ac:dyDescent="0.25">
      <c r="A18" s="26" t="s">
        <v>61</v>
      </c>
      <c r="B18" s="10">
        <f>EKITI!B9</f>
        <v>54.740259740259702</v>
      </c>
      <c r="C18" s="10">
        <f>EKITI!C9</f>
        <v>53.579545454545453</v>
      </c>
      <c r="D18" s="10">
        <f>EKITI!D9</f>
        <v>53.125</v>
      </c>
      <c r="E18" s="10">
        <f>EKITI!E9</f>
        <v>76.161616161616109</v>
      </c>
      <c r="F18" s="10">
        <f>EKITI!F9</f>
        <v>63.920454545454547</v>
      </c>
      <c r="G18" s="10">
        <f>EKITI!G9</f>
        <v>61.375</v>
      </c>
      <c r="H18" s="10">
        <f>EKITI!H9</f>
        <v>54.772727272727252</v>
      </c>
      <c r="I18" s="10">
        <f>EKITI!I9</f>
        <v>63.465909090909051</v>
      </c>
      <c r="J18" s="10">
        <f>EKITI!J9</f>
        <v>63.599187499999957</v>
      </c>
      <c r="K18" s="10">
        <f>EKITI!K9</f>
        <v>65.368580969999996</v>
      </c>
      <c r="L18" s="10">
        <f>EKITI!L9</f>
        <v>65.368580969999996</v>
      </c>
      <c r="M18" s="10">
        <f>EKITI!M9</f>
        <v>65.368580969999996</v>
      </c>
      <c r="N18" s="76">
        <f>EKITI!N9</f>
        <v>53.888888888888886</v>
      </c>
      <c r="O18" s="33">
        <f>EKITI!O9</f>
        <v>53.668888889000002</v>
      </c>
      <c r="P18" s="28">
        <f>EKITI!P9</f>
        <v>0.16674914595970836</v>
      </c>
      <c r="Q18" s="28">
        <f>EKITI!Q9</f>
        <v>-0.40824742247421814</v>
      </c>
    </row>
    <row r="19" spans="1:17" x14ac:dyDescent="0.25">
      <c r="A19" s="26" t="s">
        <v>62</v>
      </c>
      <c r="B19" s="10">
        <f>ENUGU!B9</f>
        <v>97.5</v>
      </c>
      <c r="C19" s="10">
        <f>ENUGU!C9</f>
        <v>86.25</v>
      </c>
      <c r="D19" s="10">
        <f>ENUGU!D9</f>
        <v>120</v>
      </c>
      <c r="E19" s="10">
        <f>ENUGU!E9</f>
        <v>119.375</v>
      </c>
      <c r="F19" s="10">
        <f>ENUGU!F9</f>
        <v>119.375</v>
      </c>
      <c r="G19" s="10">
        <f>ENUGU!G9</f>
        <v>119.375</v>
      </c>
      <c r="H19" s="10">
        <f>ENUGU!H9</f>
        <v>119.375</v>
      </c>
      <c r="I19" s="10">
        <f>ENUGU!I9</f>
        <v>114.11764705882349</v>
      </c>
      <c r="J19" s="10">
        <f>ENUGU!J9</f>
        <v>123.35398937295901</v>
      </c>
      <c r="K19" s="10">
        <f>ENUGU!K9</f>
        <v>126.6164873271575</v>
      </c>
      <c r="L19" s="10">
        <f>ENUGU!L9</f>
        <v>120.277777777778</v>
      </c>
      <c r="M19" s="10">
        <f>ENUGU!M9</f>
        <v>130</v>
      </c>
      <c r="N19" s="76">
        <f>ENUGU!N9</f>
        <v>116</v>
      </c>
      <c r="O19" s="33">
        <f>ENUGU!O9</f>
        <v>131.5</v>
      </c>
      <c r="P19" s="28">
        <f>ENUGU!P9</f>
        <v>52.463768115942031</v>
      </c>
      <c r="Q19" s="28">
        <f>ENUGU!Q9</f>
        <v>13.36206896551724</v>
      </c>
    </row>
    <row r="20" spans="1:17" x14ac:dyDescent="0.25">
      <c r="A20" s="26" t="s">
        <v>63</v>
      </c>
      <c r="B20" s="10">
        <f>GOMBE!B9</f>
        <v>65.8333333333333</v>
      </c>
      <c r="C20" s="10">
        <f>GOMBE!C9</f>
        <v>60</v>
      </c>
      <c r="D20" s="10">
        <f>GOMBE!D9</f>
        <v>71.785714285714249</v>
      </c>
      <c r="E20" s="10">
        <f>GOMBE!E9</f>
        <v>76.666666666666657</v>
      </c>
      <c r="F20" s="10">
        <f>GOMBE!F9</f>
        <v>85.8333333333333</v>
      </c>
      <c r="G20" s="10">
        <f>GOMBE!G9</f>
        <v>78.75</v>
      </c>
      <c r="H20" s="10">
        <f>GOMBE!H9</f>
        <v>81.25</v>
      </c>
      <c r="I20" s="10">
        <f>GOMBE!I9</f>
        <v>84.5833333333333</v>
      </c>
      <c r="J20" s="10">
        <f>GOMBE!J9</f>
        <v>73.917468824110045</v>
      </c>
      <c r="K20" s="10">
        <f>GOMBE!K9</f>
        <v>80.235582798718795</v>
      </c>
      <c r="L20" s="10">
        <f>GOMBE!L9</f>
        <v>74</v>
      </c>
      <c r="M20" s="10">
        <f>GOMBE!M9</f>
        <v>85</v>
      </c>
      <c r="N20" s="76">
        <f>GOMBE!N9</f>
        <v>77.5</v>
      </c>
      <c r="O20" s="33">
        <f>GOMBE!O9</f>
        <v>65.555555555555557</v>
      </c>
      <c r="P20" s="28">
        <f>GOMBE!P9</f>
        <v>9.2592592592592613</v>
      </c>
      <c r="Q20" s="28">
        <f>GOMBE!Q9</f>
        <v>-15.412186379928313</v>
      </c>
    </row>
    <row r="21" spans="1:17" x14ac:dyDescent="0.25">
      <c r="A21" s="26" t="s">
        <v>64</v>
      </c>
      <c r="B21" s="86">
        <f>IMO!B9</f>
        <v>104.776785714285</v>
      </c>
      <c r="C21" s="86">
        <f>IMO!C9</f>
        <v>96.6666666666666</v>
      </c>
      <c r="D21" s="86">
        <f>IMO!D9</f>
        <v>114.42857142857099</v>
      </c>
      <c r="E21" s="86">
        <f>IMO!E9</f>
        <v>113.333333333333</v>
      </c>
      <c r="F21" s="86">
        <f>IMO!F9</f>
        <v>106.25</v>
      </c>
      <c r="G21" s="86">
        <f>IMO!G9</f>
        <v>105.71428571428541</v>
      </c>
      <c r="H21" s="86">
        <f>IMO!H9</f>
        <v>124.85714285714251</v>
      </c>
      <c r="I21" s="86">
        <f>IMO!I9</f>
        <v>121.5714285714285</v>
      </c>
      <c r="J21" s="86">
        <f>IMO!J9</f>
        <v>119.84961291121375</v>
      </c>
      <c r="K21" s="86">
        <f>IMO!K9</f>
        <v>120.68475225078301</v>
      </c>
      <c r="L21" s="86">
        <f>IMO!L9</f>
        <v>131.28571428571399</v>
      </c>
      <c r="M21" s="86">
        <f>IMO!M9</f>
        <v>145.57692307692301</v>
      </c>
      <c r="N21" s="91">
        <f>IMO!N9</f>
        <v>132.35294117647101</v>
      </c>
      <c r="O21" s="33">
        <f>IMO!O9</f>
        <v>145</v>
      </c>
      <c r="P21" s="93">
        <f>IMO!P9</f>
        <v>50.000000000000099</v>
      </c>
      <c r="Q21" s="93">
        <f>IMO!Q9</f>
        <v>9.555555555555209</v>
      </c>
    </row>
    <row r="22" spans="1:17" x14ac:dyDescent="0.25">
      <c r="A22" s="26" t="s">
        <v>65</v>
      </c>
      <c r="B22" s="10">
        <f>JIGAWA!B9</f>
        <v>58.75</v>
      </c>
      <c r="C22" s="10">
        <f>JIGAWA!C9</f>
        <v>58.75</v>
      </c>
      <c r="D22" s="10">
        <f>JIGAWA!D9</f>
        <v>58.75</v>
      </c>
      <c r="E22" s="10">
        <f>JIGAWA!E9</f>
        <v>95.681818181818159</v>
      </c>
      <c r="F22" s="10">
        <f>JIGAWA!F9</f>
        <v>78.749999999999801</v>
      </c>
      <c r="G22" s="10">
        <f>JIGAWA!G9</f>
        <v>78.749999999999801</v>
      </c>
      <c r="H22" s="10">
        <f>JIGAWA!H9</f>
        <v>65.681818181818159</v>
      </c>
      <c r="I22" s="10">
        <f>JIGAWA!I9</f>
        <v>77.916666666666657</v>
      </c>
      <c r="J22" s="10">
        <f>JIGAWA!J9</f>
        <v>71.429852024114211</v>
      </c>
      <c r="K22" s="10">
        <f>JIGAWA!K9</f>
        <v>62.303716989986647</v>
      </c>
      <c r="L22" s="10">
        <f>JIGAWA!L9</f>
        <v>71.666666666666657</v>
      </c>
      <c r="M22" s="10">
        <f>JIGAWA!M9</f>
        <v>88.75</v>
      </c>
      <c r="N22" s="76">
        <f>JIGAWA!N9</f>
        <v>75.714285714285694</v>
      </c>
      <c r="O22" s="33">
        <f>JIGAWA!O9</f>
        <v>76.923076923076906</v>
      </c>
      <c r="P22" s="28">
        <f>JIGAWA!P9</f>
        <v>30.93289689034367</v>
      </c>
      <c r="Q22" s="28">
        <f>JIGAWA!Q9</f>
        <v>1.5965166908563175</v>
      </c>
    </row>
    <row r="23" spans="1:17" x14ac:dyDescent="0.25">
      <c r="A23" s="26" t="s">
        <v>66</v>
      </c>
      <c r="B23" s="10">
        <f>KADUNA!B9</f>
        <v>63.8333333333333</v>
      </c>
      <c r="C23" s="10">
        <f>KADUNA!C9</f>
        <v>69.375</v>
      </c>
      <c r="D23" s="10">
        <f>KADUNA!D9</f>
        <v>52.91666666666665</v>
      </c>
      <c r="E23" s="10">
        <f>KADUNA!E9</f>
        <v>59.5</v>
      </c>
      <c r="F23" s="10">
        <f>KADUNA!F9</f>
        <v>57.91666666666665</v>
      </c>
      <c r="G23" s="10">
        <f>KADUNA!G9</f>
        <v>65.192307692307651</v>
      </c>
      <c r="H23" s="10">
        <f>KADUNA!H9</f>
        <v>61.5</v>
      </c>
      <c r="I23" s="10">
        <f>KADUNA!I9</f>
        <v>67.071428571428555</v>
      </c>
      <c r="J23" s="10">
        <f>KADUNA!J9</f>
        <v>81.1276760183503</v>
      </c>
      <c r="K23" s="10">
        <f>KADUNA!K9</f>
        <v>63.921193225327151</v>
      </c>
      <c r="L23" s="10">
        <f>KADUNA!L9</f>
        <v>67.878787878787847</v>
      </c>
      <c r="M23" s="10">
        <f>KADUNA!M9</f>
        <v>72.5</v>
      </c>
      <c r="N23" s="76">
        <f>KADUNA!N9</f>
        <v>56</v>
      </c>
      <c r="O23" s="33">
        <f>KADUNA!O9</f>
        <v>70</v>
      </c>
      <c r="P23" s="28">
        <f>KADUNA!P9</f>
        <v>0.90090090090090091</v>
      </c>
      <c r="Q23" s="28">
        <f>KADUNA!Q9</f>
        <v>25</v>
      </c>
    </row>
    <row r="24" spans="1:17" x14ac:dyDescent="0.25">
      <c r="A24" s="26" t="s">
        <v>67</v>
      </c>
      <c r="B24" s="10">
        <f>KANO!B9</f>
        <v>58.181818181818201</v>
      </c>
      <c r="C24" s="10">
        <f>KANO!C9</f>
        <v>87.5</v>
      </c>
      <c r="D24" s="10">
        <f>KANO!D9</f>
        <v>84</v>
      </c>
      <c r="E24" s="10">
        <f>KANO!E9</f>
        <v>82.261904761904304</v>
      </c>
      <c r="F24" s="10">
        <f>KANO!F9</f>
        <v>52.5</v>
      </c>
      <c r="G24" s="10">
        <f>KANO!G9</f>
        <v>59.375</v>
      </c>
      <c r="H24" s="10">
        <f>KANO!H9</f>
        <v>58.3333333333333</v>
      </c>
      <c r="I24" s="10">
        <f>KANO!I9</f>
        <v>83.3333333333333</v>
      </c>
      <c r="J24" s="10">
        <f>KANO!J9</f>
        <v>82.282196024773995</v>
      </c>
      <c r="K24" s="10">
        <f>KANO!K9</f>
        <v>96.2359233737685</v>
      </c>
      <c r="L24" s="10">
        <f>KANO!L9</f>
        <v>62.727272727272698</v>
      </c>
      <c r="M24" s="10">
        <f>KANO!M9</f>
        <v>95.28</v>
      </c>
      <c r="N24" s="76">
        <f>KANO!N9</f>
        <v>79.230769230769226</v>
      </c>
      <c r="O24" s="33">
        <f>KANO!O9</f>
        <v>88.888888888888886</v>
      </c>
      <c r="P24" s="28">
        <f>KANO!P9</f>
        <v>1.5873015873015837</v>
      </c>
      <c r="Q24" s="28">
        <f>KANO!Q9</f>
        <v>12.189859762675299</v>
      </c>
    </row>
    <row r="25" spans="1:17" x14ac:dyDescent="0.25">
      <c r="A25" s="26" t="s">
        <v>68</v>
      </c>
      <c r="B25" s="10">
        <f>KATSINA!B9</f>
        <v>46.5</v>
      </c>
      <c r="C25" s="10">
        <f>KATSINA!C9</f>
        <v>42.5</v>
      </c>
      <c r="D25" s="10">
        <f>KATSINA!D9</f>
        <v>51.4583333333333</v>
      </c>
      <c r="E25" s="10">
        <f>KATSINA!E9</f>
        <v>55.66666666666665</v>
      </c>
      <c r="F25" s="10">
        <f>KATSINA!F9</f>
        <v>47.5</v>
      </c>
      <c r="G25" s="10">
        <f>KATSINA!G9</f>
        <v>55.340909090909051</v>
      </c>
      <c r="H25" s="10">
        <f>KATSINA!H9</f>
        <v>51.66666666666665</v>
      </c>
      <c r="I25" s="10">
        <f>KATSINA!I9</f>
        <v>47.5</v>
      </c>
      <c r="J25" s="10">
        <f>KATSINA!J9</f>
        <v>72.927458032485603</v>
      </c>
      <c r="K25" s="10">
        <f>KATSINA!K9</f>
        <v>59.6723427682116</v>
      </c>
      <c r="L25" s="10">
        <f>KATSINA!L9</f>
        <v>64.375</v>
      </c>
      <c r="M25" s="10">
        <f>KATSINA!M9</f>
        <v>68.58</v>
      </c>
      <c r="N25" s="76">
        <f>KATSINA!N9</f>
        <v>59.230769230769234</v>
      </c>
      <c r="O25" s="33">
        <f>KATSINA!O9</f>
        <v>58.18181818181818</v>
      </c>
      <c r="P25" s="28">
        <f>KATSINA!P9</f>
        <v>36.898395721925134</v>
      </c>
      <c r="Q25" s="28">
        <f>KATSINA!Q9</f>
        <v>-1.7709563164108697</v>
      </c>
    </row>
    <row r="26" spans="1:17" x14ac:dyDescent="0.25">
      <c r="A26" s="26" t="s">
        <v>69</v>
      </c>
      <c r="B26" s="10">
        <f>KEBBI!B9</f>
        <v>55.568181818181799</v>
      </c>
      <c r="C26" s="10">
        <f>KEBBI!C9</f>
        <v>55.5</v>
      </c>
      <c r="D26" s="10">
        <f>KEBBI!D9</f>
        <v>59.761904761904702</v>
      </c>
      <c r="E26" s="10">
        <f>KEBBI!E9</f>
        <v>69.761904761904702</v>
      </c>
      <c r="F26" s="10">
        <f>KEBBI!F9</f>
        <v>60.075757575757549</v>
      </c>
      <c r="G26" s="10">
        <f>KEBBI!G9</f>
        <v>58.785714285714249</v>
      </c>
      <c r="H26" s="10">
        <f>KEBBI!H9</f>
        <v>58.75</v>
      </c>
      <c r="I26" s="10">
        <f>KEBBI!I9</f>
        <v>52.5</v>
      </c>
      <c r="J26" s="10">
        <f>KEBBI!J9</f>
        <v>59.944583546400501</v>
      </c>
      <c r="K26" s="10">
        <f>KEBBI!K9</f>
        <v>50.339444444444396</v>
      </c>
      <c r="L26" s="10">
        <f>KEBBI!L9</f>
        <v>71.111111111111057</v>
      </c>
      <c r="M26" s="10">
        <f>KEBBI!M9</f>
        <v>71.111111111111057</v>
      </c>
      <c r="N26" s="76">
        <f>KEBBI!N9</f>
        <v>64.375</v>
      </c>
      <c r="O26" s="33">
        <f>KEBBI!O9</f>
        <v>60.588235294117645</v>
      </c>
      <c r="P26" s="28">
        <f>KEBBI!P9</f>
        <v>9.1679915209326932</v>
      </c>
      <c r="Q26" s="28">
        <f>KEBBI!Q9</f>
        <v>-5.8823529411764737</v>
      </c>
    </row>
    <row r="27" spans="1:17" x14ac:dyDescent="0.25">
      <c r="A27" s="26" t="s">
        <v>70</v>
      </c>
      <c r="B27" s="10">
        <f>KOGI!B9</f>
        <v>62</v>
      </c>
      <c r="C27" s="10">
        <f>KOGI!C9</f>
        <v>61.1666666666667</v>
      </c>
      <c r="D27" s="10">
        <f>KOGI!D9</f>
        <v>64</v>
      </c>
      <c r="E27" s="10">
        <f>KOGI!E9</f>
        <v>63.142857142857103</v>
      </c>
      <c r="F27" s="10">
        <f>KOGI!F9</f>
        <v>65.238095238095198</v>
      </c>
      <c r="G27" s="10">
        <f>KOGI!G9</f>
        <v>65.928571428571402</v>
      </c>
      <c r="H27" s="10">
        <f>KOGI!H9</f>
        <v>62</v>
      </c>
      <c r="I27" s="10">
        <f>KOGI!I9</f>
        <v>72.857142857141994</v>
      </c>
      <c r="J27" s="10">
        <f>KOGI!J9</f>
        <v>73.178142857142007</v>
      </c>
      <c r="K27" s="10">
        <f>KOGI!K9</f>
        <v>75.937636540344002</v>
      </c>
      <c r="L27" s="10">
        <f>KOGI!L9</f>
        <v>89.285714285713993</v>
      </c>
      <c r="M27" s="10">
        <f>KOGI!M9</f>
        <v>100</v>
      </c>
      <c r="N27" s="76">
        <f>KOGI!N9</f>
        <v>74</v>
      </c>
      <c r="O27" s="33">
        <f>KOGI!O9</f>
        <v>105</v>
      </c>
      <c r="P27" s="28">
        <f>KOGI!P9</f>
        <v>71.66212534059936</v>
      </c>
      <c r="Q27" s="28">
        <f>KOGI!Q9</f>
        <v>41.891891891891895</v>
      </c>
    </row>
    <row r="28" spans="1:17" x14ac:dyDescent="0.25">
      <c r="A28" s="26" t="s">
        <v>71</v>
      </c>
      <c r="B28" s="10">
        <f>KWARA!B9</f>
        <v>50</v>
      </c>
      <c r="C28" s="10">
        <f>KWARA!C9</f>
        <v>50</v>
      </c>
      <c r="D28" s="10">
        <f>KWARA!D9</f>
        <v>51.66666666666665</v>
      </c>
      <c r="E28" s="10">
        <f>KWARA!E9</f>
        <v>60.3333333333333</v>
      </c>
      <c r="F28" s="10">
        <f>KWARA!F9</f>
        <v>55.66666666666665</v>
      </c>
      <c r="G28" s="10">
        <f>KWARA!G9</f>
        <v>67.247142857142805</v>
      </c>
      <c r="H28" s="10">
        <f>KWARA!H9</f>
        <v>58.809523809523753</v>
      </c>
      <c r="I28" s="10">
        <f>KWARA!I9</f>
        <v>55.238095238095198</v>
      </c>
      <c r="J28" s="10">
        <f>KWARA!J9</f>
        <v>55.354095238095198</v>
      </c>
      <c r="K28" s="10">
        <f>KWARA!K9</f>
        <v>67.846214198911497</v>
      </c>
      <c r="L28" s="10">
        <f>KWARA!L9</f>
        <v>82.142857142856997</v>
      </c>
      <c r="M28" s="10">
        <f>KWARA!M9</f>
        <v>82.142857142856997</v>
      </c>
      <c r="N28" s="76">
        <f>KWARA!N9</f>
        <v>68.571428571428598</v>
      </c>
      <c r="O28" s="33">
        <f>KWARA!O9</f>
        <v>61.111111111111114</v>
      </c>
      <c r="P28" s="28">
        <f>KWARA!P9</f>
        <v>22.222222222222229</v>
      </c>
      <c r="Q28" s="28">
        <f>KWARA!Q9</f>
        <v>-10.87962962962966</v>
      </c>
    </row>
    <row r="29" spans="1:17" x14ac:dyDescent="0.25">
      <c r="A29" s="26" t="s">
        <v>72</v>
      </c>
      <c r="B29" s="10">
        <f>LAGOS!B9</f>
        <v>92.727272727272691</v>
      </c>
      <c r="C29" s="10">
        <f>LAGOS!C9</f>
        <v>90.519480519480453</v>
      </c>
      <c r="D29" s="10">
        <f>LAGOS!D9</f>
        <v>91.875</v>
      </c>
      <c r="E29" s="10">
        <f>LAGOS!E9</f>
        <v>109.333333333333</v>
      </c>
      <c r="F29" s="10">
        <f>LAGOS!F9</f>
        <v>96.022727272726996</v>
      </c>
      <c r="G29" s="10">
        <f>LAGOS!G9</f>
        <v>99.285714285714207</v>
      </c>
      <c r="H29" s="10">
        <f>LAGOS!H9</f>
        <v>92.5</v>
      </c>
      <c r="I29" s="10">
        <f>LAGOS!I9</f>
        <v>92.7777777777777</v>
      </c>
      <c r="J29" s="10">
        <f>LAGOS!J9</f>
        <v>92.972611111111036</v>
      </c>
      <c r="K29" s="10">
        <f>LAGOS!K9</f>
        <v>98.800778157210701</v>
      </c>
      <c r="L29" s="10">
        <f>LAGOS!L9</f>
        <v>92.857142857142847</v>
      </c>
      <c r="M29" s="10">
        <f>LAGOS!M9</f>
        <v>150.902777777777</v>
      </c>
      <c r="N29" s="76">
        <f>LAGOS!N9</f>
        <v>120</v>
      </c>
      <c r="O29" s="33">
        <f>LAGOS!O9</f>
        <v>121.42857142857143</v>
      </c>
      <c r="P29" s="28">
        <f>LAGOS!P9</f>
        <v>34.146341463414736</v>
      </c>
      <c r="Q29" s="28">
        <f>LAGOS!Q9</f>
        <v>1.1904761904761922</v>
      </c>
    </row>
    <row r="30" spans="1:17" x14ac:dyDescent="0.25">
      <c r="A30" s="26" t="s">
        <v>73</v>
      </c>
      <c r="B30" s="10">
        <f>NASSARAWA!B9</f>
        <v>53.88888888888885</v>
      </c>
      <c r="C30" s="10">
        <f>NASSARAWA!C9</f>
        <v>51.25</v>
      </c>
      <c r="D30" s="10">
        <f>NASSARAWA!D9</f>
        <v>50</v>
      </c>
      <c r="E30" s="10">
        <f>NASSARAWA!E9</f>
        <v>60.142857142857096</v>
      </c>
      <c r="F30" s="10">
        <f>NASSARAWA!F9</f>
        <v>75.535714285714249</v>
      </c>
      <c r="G30" s="10">
        <f>NASSARAWA!G9</f>
        <v>54.285714285714249</v>
      </c>
      <c r="H30" s="10">
        <f>NASSARAWA!H9</f>
        <v>62.857142857142804</v>
      </c>
      <c r="I30" s="10">
        <f>NASSARAWA!I9</f>
        <v>57.321428571428555</v>
      </c>
      <c r="J30" s="10">
        <f>NASSARAWA!J9</f>
        <v>57.441803571428558</v>
      </c>
      <c r="K30" s="10">
        <f>NASSARAWA!K9</f>
        <v>87.770637160045595</v>
      </c>
      <c r="L30" s="10">
        <f>NASSARAWA!L9</f>
        <v>87.770637160045595</v>
      </c>
      <c r="M30" s="10">
        <f>NASSARAWA!M9</f>
        <v>90.77</v>
      </c>
      <c r="N30" s="76">
        <f>NASSARAWA!N9</f>
        <v>75</v>
      </c>
      <c r="O30" s="33">
        <f>NASSARAWA!O9</f>
        <v>71.111111111111114</v>
      </c>
      <c r="P30" s="28">
        <f>NASSARAWA!P9</f>
        <v>38.753387533875348</v>
      </c>
      <c r="Q30" s="28">
        <f>NASSARAWA!Q9</f>
        <v>-5.1851851851851807</v>
      </c>
    </row>
    <row r="31" spans="1:17" x14ac:dyDescent="0.25">
      <c r="A31" s="26" t="s">
        <v>74</v>
      </c>
      <c r="B31" s="10">
        <f>NIGER!B9</f>
        <v>42.49999999999995</v>
      </c>
      <c r="C31" s="10">
        <f>NIGER!C9</f>
        <v>45.952380952380899</v>
      </c>
      <c r="D31" s="10">
        <f>NIGER!D9</f>
        <v>46.66666666666665</v>
      </c>
      <c r="E31" s="10">
        <f>NIGER!E9</f>
        <v>50.8333333333333</v>
      </c>
      <c r="F31" s="10">
        <f>NIGER!F9</f>
        <v>48.5</v>
      </c>
      <c r="G31" s="10">
        <f>NIGER!G9</f>
        <v>50.714285714285701</v>
      </c>
      <c r="H31" s="10">
        <f>NIGER!H9</f>
        <v>54.16666666666665</v>
      </c>
      <c r="I31" s="10">
        <f>NIGER!I9</f>
        <v>55.27777777777775</v>
      </c>
      <c r="J31" s="10">
        <f>NIGER!J9</f>
        <v>55.393861111111086</v>
      </c>
      <c r="K31" s="10">
        <f>NIGER!K9</f>
        <v>67.520022746392002</v>
      </c>
      <c r="L31" s="10">
        <f>NIGER!L9</f>
        <v>67.550022746392003</v>
      </c>
      <c r="M31" s="10">
        <f>NIGER!M9</f>
        <v>87.520022746392002</v>
      </c>
      <c r="N31" s="76">
        <f>NIGER!N9</f>
        <v>65</v>
      </c>
      <c r="O31" s="33">
        <f>NIGER!O9</f>
        <v>58</v>
      </c>
      <c r="P31" s="28">
        <f>NIGER!P9</f>
        <v>26.217616580311027</v>
      </c>
      <c r="Q31" s="28">
        <f>NIGER!Q9</f>
        <v>-10.76923076923077</v>
      </c>
    </row>
    <row r="32" spans="1:17" x14ac:dyDescent="0.25">
      <c r="A32" s="26" t="s">
        <v>75</v>
      </c>
      <c r="B32" s="10">
        <f>OGUN!B9</f>
        <v>74</v>
      </c>
      <c r="C32" s="10">
        <f>OGUN!C9</f>
        <v>74</v>
      </c>
      <c r="D32" s="10">
        <f>OGUN!D9</f>
        <v>76.076923076923052</v>
      </c>
      <c r="E32" s="10">
        <f>OGUN!E9</f>
        <v>76.076923076923052</v>
      </c>
      <c r="F32" s="10">
        <f>OGUN!F9</f>
        <v>76.076923076923052</v>
      </c>
      <c r="G32" s="10">
        <f>OGUN!G9</f>
        <v>69.75</v>
      </c>
      <c r="H32" s="10">
        <f>OGUN!H9</f>
        <v>71</v>
      </c>
      <c r="I32" s="10">
        <f>OGUN!I9</f>
        <v>81.84615384615384</v>
      </c>
      <c r="J32" s="10">
        <f>OGUN!J9</f>
        <v>82.018030769230762</v>
      </c>
      <c r="K32" s="10">
        <f>OGUN!K9</f>
        <v>84.801165116624048</v>
      </c>
      <c r="L32" s="10">
        <f>OGUN!L9</f>
        <v>81.858974358974308</v>
      </c>
      <c r="M32" s="10">
        <f>OGUN!M9</f>
        <v>89.923076923076508</v>
      </c>
      <c r="N32" s="76">
        <f>OGUN!N9</f>
        <v>88.333333333333002</v>
      </c>
      <c r="O32" s="33">
        <f>OGUN!O9</f>
        <v>82.777777777777771</v>
      </c>
      <c r="P32" s="28">
        <f>OGUN!P9</f>
        <v>11.861861861861852</v>
      </c>
      <c r="Q32" s="28">
        <f>OGUN!Q9</f>
        <v>-6.2893081761002847</v>
      </c>
    </row>
    <row r="33" spans="1:18" x14ac:dyDescent="0.25">
      <c r="A33" s="26" t="s">
        <v>76</v>
      </c>
      <c r="B33" s="10">
        <f>ONDO!B$9</f>
        <v>85.8055555555555</v>
      </c>
      <c r="C33" s="10">
        <f>ONDO!C$9</f>
        <v>97.3181818181815</v>
      </c>
      <c r="D33" s="10">
        <f>ONDO!D$9</f>
        <v>98.75</v>
      </c>
      <c r="E33" s="10">
        <f>ONDO!E$9</f>
        <v>101.736111111111</v>
      </c>
      <c r="F33" s="10">
        <f>ONDO!F$9</f>
        <v>100</v>
      </c>
      <c r="G33" s="10">
        <f>ONDO!G$9</f>
        <v>100</v>
      </c>
      <c r="H33" s="10">
        <f>ONDO!H$9</f>
        <v>100</v>
      </c>
      <c r="I33" s="10">
        <f>ONDO!I$9</f>
        <v>100</v>
      </c>
      <c r="J33" s="10">
        <f>ONDO!J$9</f>
        <v>100</v>
      </c>
      <c r="K33" s="10">
        <f>ONDO!K$9</f>
        <v>100</v>
      </c>
      <c r="L33" s="10">
        <f>ONDO!L$9</f>
        <v>100</v>
      </c>
      <c r="M33" s="10">
        <f>ONDO!M$9</f>
        <v>155.25</v>
      </c>
      <c r="N33" s="76">
        <f>ONDO!N$9</f>
        <v>126.470588235294</v>
      </c>
      <c r="O33" s="33">
        <f>ONDO!O$9</f>
        <v>125.88235294117599</v>
      </c>
      <c r="P33" s="28">
        <f>ONDO!P$9</f>
        <v>29.351320163749694</v>
      </c>
      <c r="Q33" s="28">
        <f>ONDO!Q$9</f>
        <v>-0.46511627907005271</v>
      </c>
      <c r="R33" s="10"/>
    </row>
    <row r="34" spans="1:18" x14ac:dyDescent="0.25">
      <c r="A34" s="26" t="s">
        <v>77</v>
      </c>
      <c r="B34" s="10">
        <f>OSUN!B$9</f>
        <v>69</v>
      </c>
      <c r="C34" s="10">
        <f>OSUN!C$9</f>
        <v>96.25</v>
      </c>
      <c r="D34" s="10">
        <f>OSUN!D$9</f>
        <v>91</v>
      </c>
      <c r="E34" s="10">
        <f>OSUN!E$9</f>
        <v>111.8181818181815</v>
      </c>
      <c r="F34" s="10">
        <f>OSUN!F$9</f>
        <v>101.5277777777773</v>
      </c>
      <c r="G34" s="10">
        <f>OSUN!G$9</f>
        <v>101.5277777777773</v>
      </c>
      <c r="H34" s="10">
        <f>OSUN!H$9</f>
        <v>101.5277777777773</v>
      </c>
      <c r="I34" s="10">
        <f>OSUN!I$9</f>
        <v>111.2777777777775</v>
      </c>
      <c r="J34" s="10">
        <f>OSUN!J$9</f>
        <v>111.51146111111083</v>
      </c>
      <c r="K34" s="10">
        <f>OSUN!K$9</f>
        <v>118.7704469599893</v>
      </c>
      <c r="L34" s="10">
        <f>OSUN!L$9</f>
        <v>118.7704469599893</v>
      </c>
      <c r="M34" s="10">
        <f>OSUN!M$9</f>
        <v>128.77044695998899</v>
      </c>
      <c r="N34" s="76">
        <f>OSUN!N$9</f>
        <v>117.222222222222</v>
      </c>
      <c r="O34" s="33">
        <f>OSUN!O$9</f>
        <v>113.888888888888</v>
      </c>
      <c r="P34" s="28">
        <f>OSUN!P$9</f>
        <v>18.326118326117406</v>
      </c>
      <c r="Q34" s="28">
        <f>OSUN!Q$9</f>
        <v>-2.8436018957351683</v>
      </c>
    </row>
    <row r="35" spans="1:18" x14ac:dyDescent="0.25">
      <c r="A35" s="26" t="s">
        <v>78</v>
      </c>
      <c r="B35" s="10">
        <f>OYO!B$9</f>
        <v>57.197802197802147</v>
      </c>
      <c r="C35" s="10">
        <f>OYO!C$9</f>
        <v>70.852272727272691</v>
      </c>
      <c r="D35" s="10">
        <f>OYO!D$9</f>
        <v>59.571428571428555</v>
      </c>
      <c r="E35" s="10">
        <f>OYO!E$9</f>
        <v>77.548076923076906</v>
      </c>
      <c r="F35" s="10">
        <f>OYO!F$9</f>
        <v>71.875</v>
      </c>
      <c r="G35" s="10">
        <f>OYO!G$9</f>
        <v>62.77777777777775</v>
      </c>
      <c r="H35" s="10">
        <f>OYO!H$9</f>
        <v>65.2083333333333</v>
      </c>
      <c r="I35" s="10">
        <f>OYO!I$9</f>
        <v>82.7777777777777</v>
      </c>
      <c r="J35" s="10">
        <f>OYO!J$9</f>
        <v>82.951611111111035</v>
      </c>
      <c r="K35" s="10">
        <f>OYO!K$9</f>
        <v>72.605078427381997</v>
      </c>
      <c r="L35" s="10">
        <f>OYO!L$9</f>
        <v>73.181818181818159</v>
      </c>
      <c r="M35" s="10">
        <f>OYO!M$9</f>
        <v>73.181818181818159</v>
      </c>
      <c r="N35" s="76">
        <f>OYO!N$9</f>
        <v>62.38095238095238</v>
      </c>
      <c r="O35" s="33">
        <f>OYO!O$9</f>
        <v>61.428571428571431</v>
      </c>
      <c r="P35" s="28">
        <f>OYO!P$9</f>
        <v>-13.300492610837392</v>
      </c>
      <c r="Q35" s="28">
        <f>OYO!Q$9</f>
        <v>-1.5267175572519029</v>
      </c>
    </row>
    <row r="36" spans="1:18" x14ac:dyDescent="0.25">
      <c r="A36" s="26" t="s">
        <v>79</v>
      </c>
      <c r="B36" s="10">
        <f>PLATEAU!B$9</f>
        <v>56</v>
      </c>
      <c r="C36" s="10">
        <f>PLATEAU!C$9</f>
        <v>52</v>
      </c>
      <c r="D36" s="10">
        <f>PLATEAU!D$9</f>
        <v>50</v>
      </c>
      <c r="E36" s="10">
        <f>PLATEAU!E$9</f>
        <v>52</v>
      </c>
      <c r="F36" s="10">
        <f>PLATEAU!F$9</f>
        <v>53.571428571428555</v>
      </c>
      <c r="G36" s="10">
        <f>PLATEAU!G$9</f>
        <v>52.5</v>
      </c>
      <c r="H36" s="10">
        <f>PLATEAU!H$9</f>
        <v>51</v>
      </c>
      <c r="I36" s="10">
        <f>PLATEAU!I$9</f>
        <v>57.857142857142847</v>
      </c>
      <c r="J36" s="10">
        <f>PLATEAU!J$9</f>
        <v>57.978642857142844</v>
      </c>
      <c r="K36" s="10">
        <f>PLATEAU!K$9</f>
        <v>61.185823468944399</v>
      </c>
      <c r="L36" s="10">
        <f>PLATEAU!L$9</f>
        <v>82</v>
      </c>
      <c r="M36" s="10">
        <f>PLATEAU!M$9</f>
        <v>83.3333333333333</v>
      </c>
      <c r="N36" s="76">
        <f>PLATEAU!N$9</f>
        <v>53.333333333333336</v>
      </c>
      <c r="O36" s="33">
        <f>PLATEAU!O$9</f>
        <v>62.857142857142854</v>
      </c>
      <c r="P36" s="28">
        <f>PLATEAU!P$9</f>
        <v>20.879120879120876</v>
      </c>
      <c r="Q36" s="28">
        <f>PLATEAU!Q$9</f>
        <v>17.857142857142847</v>
      </c>
    </row>
    <row r="37" spans="1:18" x14ac:dyDescent="0.25">
      <c r="A37" s="26" t="s">
        <v>80</v>
      </c>
      <c r="B37" s="10">
        <f>RIVERS!B$9</f>
        <v>153.75</v>
      </c>
      <c r="C37" s="10">
        <f>RIVERS!C$9</f>
        <v>154.166666666667</v>
      </c>
      <c r="D37" s="10">
        <f>RIVERS!D$9</f>
        <v>150</v>
      </c>
      <c r="E37" s="10">
        <f>RIVERS!E$9</f>
        <v>150</v>
      </c>
      <c r="F37" s="10">
        <f>RIVERS!F$9</f>
        <v>153.333333333333</v>
      </c>
      <c r="G37" s="10">
        <f>RIVERS!G$9</f>
        <v>152.5</v>
      </c>
      <c r="H37" s="10">
        <f>RIVERS!H$9</f>
        <v>159.583333333333</v>
      </c>
      <c r="I37" s="10">
        <f>RIVERS!I$9</f>
        <v>150</v>
      </c>
      <c r="J37" s="10">
        <f>RIVERS!J$9</f>
        <v>150.315</v>
      </c>
      <c r="K37" s="10">
        <f>RIVERS!K$9</f>
        <v>150.315</v>
      </c>
      <c r="L37" s="10">
        <f>RIVERS!L$9</f>
        <v>150.315</v>
      </c>
      <c r="M37" s="10">
        <f>RIVERS!M$9</f>
        <v>200.315</v>
      </c>
      <c r="N37" s="76">
        <f>RIVERS!N$9</f>
        <v>153.84615384615299</v>
      </c>
      <c r="O37" s="33">
        <f>RIVERS!O$9</f>
        <v>152.5</v>
      </c>
      <c r="P37" s="28">
        <f>RIVERS!P$9</f>
        <v>-1.0810810810812939</v>
      </c>
      <c r="Q37" s="28">
        <f>RIVERS!Q$9</f>
        <v>-0.87499999999944633</v>
      </c>
    </row>
    <row r="38" spans="1:18" x14ac:dyDescent="0.25">
      <c r="A38" s="26" t="s">
        <v>81</v>
      </c>
      <c r="B38" s="10">
        <f>SOKOTO!B$9</f>
        <v>60</v>
      </c>
      <c r="C38" s="10">
        <f>SOKOTO!C$9</f>
        <v>60.125999999999998</v>
      </c>
      <c r="D38" s="10">
        <f>SOKOTO!D$9</f>
        <v>60</v>
      </c>
      <c r="E38" s="10">
        <f>SOKOTO!E$9</f>
        <v>69.999999999999943</v>
      </c>
      <c r="F38" s="10">
        <f>SOKOTO!F$9</f>
        <v>72.5</v>
      </c>
      <c r="G38" s="10">
        <f>SOKOTO!G$9</f>
        <v>72.5</v>
      </c>
      <c r="H38" s="10">
        <f>SOKOTO!H$9</f>
        <v>70</v>
      </c>
      <c r="I38" s="10">
        <f>SOKOTO!I$9</f>
        <v>87</v>
      </c>
      <c r="J38" s="10">
        <f>SOKOTO!J$9</f>
        <v>86.882386341970658</v>
      </c>
      <c r="K38" s="10">
        <f>SOKOTO!K$9</f>
        <v>80.638270045596641</v>
      </c>
      <c r="L38" s="10">
        <f>SOKOTO!L$9</f>
        <v>90.69</v>
      </c>
      <c r="M38" s="10">
        <f>SOKOTO!M$9</f>
        <v>100.54</v>
      </c>
      <c r="N38" s="76">
        <f>SOKOTO!N$9</f>
        <v>75.714285714285708</v>
      </c>
      <c r="O38" s="33">
        <f>SOKOTO!O$9</f>
        <v>73.333333333333329</v>
      </c>
      <c r="P38" s="28">
        <f>SOKOTO!P$9</f>
        <v>21.966093426027562</v>
      </c>
      <c r="Q38" s="28">
        <f>SOKOTO!Q$9</f>
        <v>-3.1446540880503129</v>
      </c>
    </row>
    <row r="39" spans="1:18" x14ac:dyDescent="0.25">
      <c r="A39" s="26" t="s">
        <v>82</v>
      </c>
      <c r="B39" s="10">
        <f>TARABA!B$9</f>
        <v>65.416666666666657</v>
      </c>
      <c r="C39" s="10">
        <f>TARABA!C$9</f>
        <v>62.5</v>
      </c>
      <c r="D39" s="10">
        <f>TARABA!D$9</f>
        <v>60</v>
      </c>
      <c r="E39" s="10">
        <f>TARABA!E$9</f>
        <v>68.75</v>
      </c>
      <c r="F39" s="10">
        <f>TARABA!F$9</f>
        <v>67.166666666666501</v>
      </c>
      <c r="G39" s="10">
        <f>TARABA!G$9</f>
        <v>75</v>
      </c>
      <c r="H39" s="10">
        <f>TARABA!H$9</f>
        <v>75</v>
      </c>
      <c r="I39" s="10">
        <f>TARABA!I$9</f>
        <v>75</v>
      </c>
      <c r="J39" s="10">
        <f>TARABA!J$9</f>
        <v>75</v>
      </c>
      <c r="K39" s="10">
        <f>TARABA!K$9</f>
        <v>98.737952378197662</v>
      </c>
      <c r="L39" s="10">
        <f>TARABA!L$9</f>
        <v>98.737952378197662</v>
      </c>
      <c r="M39" s="10">
        <f>TARABA!M$9</f>
        <v>116.25</v>
      </c>
      <c r="N39" s="76">
        <f>TARABA!N$9</f>
        <v>100.25</v>
      </c>
      <c r="O39" s="33">
        <f>TARABA!O$9</f>
        <v>104.28571428571399</v>
      </c>
      <c r="P39" s="28">
        <f>TARABA!P$9</f>
        <v>66.857142857142392</v>
      </c>
      <c r="Q39" s="28">
        <f>TARABA!Q$9</f>
        <v>4.0256501603132104</v>
      </c>
    </row>
    <row r="40" spans="1:18" x14ac:dyDescent="0.25">
      <c r="A40" s="26" t="s">
        <v>83</v>
      </c>
      <c r="B40" s="10">
        <f>YOBE!B$9</f>
        <v>40</v>
      </c>
      <c r="C40" s="10">
        <f>YOBE!C$9</f>
        <v>40.084000000000003</v>
      </c>
      <c r="D40" s="10">
        <f>YOBE!D$9</f>
        <v>50</v>
      </c>
      <c r="E40" s="10">
        <f>YOBE!E$9</f>
        <v>50.104999999999997</v>
      </c>
      <c r="F40" s="10">
        <f>YOBE!F$9</f>
        <v>50.210220499999998</v>
      </c>
      <c r="G40" s="10">
        <f>YOBE!G$9</f>
        <v>50.315661963049997</v>
      </c>
      <c r="H40" s="10">
        <f>YOBE!H$9</f>
        <v>50.421324853172401</v>
      </c>
      <c r="I40" s="10">
        <f>YOBE!I$9</f>
        <v>50</v>
      </c>
      <c r="J40" s="10">
        <f>YOBE!J$9</f>
        <v>50.421324853172401</v>
      </c>
      <c r="K40" s="10">
        <f>YOBE!K$9</f>
        <v>50.421324853172401</v>
      </c>
      <c r="L40" s="10">
        <f>YOBE!L$9</f>
        <v>50.421324853172401</v>
      </c>
      <c r="M40" s="10">
        <f>YOBE!M$9</f>
        <v>81.97102454799959</v>
      </c>
      <c r="N40" s="76">
        <f>YOBE!N$9</f>
        <v>75.55</v>
      </c>
      <c r="O40" s="33">
        <f>YOBE!O$9</f>
        <v>75.55</v>
      </c>
      <c r="P40" s="28">
        <f>YOBE!P$9</f>
        <v>88.479193693244156</v>
      </c>
      <c r="Q40" s="28">
        <f>YOBE!Q$9</f>
        <v>0</v>
      </c>
    </row>
    <row r="41" spans="1:18" x14ac:dyDescent="0.25">
      <c r="A41" s="26" t="s">
        <v>84</v>
      </c>
      <c r="B41" s="10">
        <f>ZAMFARA!B$9</f>
        <v>50</v>
      </c>
      <c r="C41" s="10">
        <f>ZAMFARA!C$9</f>
        <v>50</v>
      </c>
      <c r="D41" s="10">
        <f>ZAMFARA!D$9</f>
        <v>50</v>
      </c>
      <c r="E41" s="10">
        <f>ZAMFARA!E$9</f>
        <v>60.56</v>
      </c>
      <c r="F41" s="10">
        <f>ZAMFARA!F$9</f>
        <v>60.56</v>
      </c>
      <c r="G41" s="10">
        <f>ZAMFARA!G$9</f>
        <v>60.56</v>
      </c>
      <c r="H41" s="10">
        <f>ZAMFARA!H$9</f>
        <v>65.22</v>
      </c>
      <c r="I41" s="10">
        <f>ZAMFARA!I$9</f>
        <v>65.22</v>
      </c>
      <c r="J41" s="10">
        <f>ZAMFARA!J$9</f>
        <v>67.492869634675003</v>
      </c>
      <c r="K41" s="10">
        <f>ZAMFARA!K$9</f>
        <v>67.492869634675003</v>
      </c>
      <c r="L41" s="10">
        <f>ZAMFARA!L$9</f>
        <v>73.809523809523753</v>
      </c>
      <c r="M41" s="10">
        <f>ZAMFARA!M$9</f>
        <v>83.809523809523796</v>
      </c>
      <c r="N41" s="76">
        <f>ZAMFARA!N$9</f>
        <v>65.294117647058798</v>
      </c>
      <c r="O41" s="33">
        <f>ZAMFARA!O$9</f>
        <v>54.090909090909093</v>
      </c>
      <c r="P41" s="28">
        <f>ZAMFARA!P$9</f>
        <v>8.181818181818187</v>
      </c>
      <c r="Q41" s="28">
        <f>ZAMFARA!Q$9</f>
        <v>-17.158067158067123</v>
      </c>
    </row>
    <row r="42" spans="1:18" s="34" customFormat="1" ht="45" x14ac:dyDescent="0.25">
      <c r="A42" s="32" t="s">
        <v>87</v>
      </c>
      <c r="B42" s="33">
        <f>AVERAGE(B5:B41)</f>
        <v>75.486423673923625</v>
      </c>
      <c r="C42" s="33">
        <f>AVERAGE(C5:C41)</f>
        <v>75.43283496436807</v>
      </c>
      <c r="D42" s="33">
        <f>AVERAGE(D5:D41)</f>
        <v>78.854768359221836</v>
      </c>
      <c r="E42" s="33">
        <f>AVERAGE(E5:E41)</f>
        <v>88.139409188409076</v>
      </c>
      <c r="F42" s="33">
        <f>AVERAGE(F5:F41)</f>
        <v>82.771412052100388</v>
      </c>
      <c r="G42" s="33">
        <f>AVERAGE(G5:G41)</f>
        <v>83.038307913408659</v>
      </c>
      <c r="H42" s="33">
        <f>AVERAGE(H5:H41)</f>
        <v>81.234856577192573</v>
      </c>
      <c r="I42" s="33">
        <f>AVERAGE(I5:I41)</f>
        <v>84.964739004538743</v>
      </c>
      <c r="J42" s="33">
        <f>AVERAGE(J5:J41)</f>
        <v>85.995888979922583</v>
      </c>
      <c r="K42" s="33">
        <f>AVERAGE(K5:K41)</f>
        <v>91.372504700286598</v>
      </c>
      <c r="L42" s="33">
        <f>AVERAGE(L5:L41)</f>
        <v>94.038020127401765</v>
      </c>
      <c r="M42" s="33">
        <f>AVERAGE(M5:M41)</f>
        <v>109.77222682797171</v>
      </c>
      <c r="N42" s="33">
        <f>AVERAGE(N5:N41)</f>
        <v>94.22255308461186</v>
      </c>
      <c r="O42" s="33">
        <f>AVERAGE(O5:O41)</f>
        <v>93.934190185369587</v>
      </c>
      <c r="P42" s="36"/>
      <c r="Q42" s="36"/>
    </row>
    <row r="43" spans="1:18" s="60" customFormat="1" ht="30" x14ac:dyDescent="0.25">
      <c r="A43" s="59" t="s">
        <v>86</v>
      </c>
      <c r="C43" s="61">
        <f>(C42-B42)/B42*100</f>
        <v>-7.0991188809050837E-2</v>
      </c>
      <c r="D43" s="61">
        <f>(D42-C42)/C42*100</f>
        <v>4.5363977059461869</v>
      </c>
      <c r="E43" s="61">
        <f>(E42-D42)/D42*100</f>
        <v>11.774355593679742</v>
      </c>
      <c r="F43" s="61">
        <f>(F42-E42)/E42*100</f>
        <v>-6.0903484442854827</v>
      </c>
      <c r="G43" s="61">
        <f>(G42-F42)/F42*100</f>
        <v>0.3224493272390635</v>
      </c>
      <c r="H43" s="61">
        <f>(H42-G42)/G42*100</f>
        <v>-2.1718305460856722</v>
      </c>
      <c r="I43" s="61">
        <f>(I42-H42)/H42*100</f>
        <v>4.5914802887623587</v>
      </c>
      <c r="J43" s="61">
        <f>(J42-I42)/I42*100</f>
        <v>1.2136210708877211</v>
      </c>
      <c r="K43" s="61">
        <f>(K42-J42)/J42*100</f>
        <v>6.2521776146988728</v>
      </c>
      <c r="L43" s="61">
        <f>(L42-K42)/K42*100</f>
        <v>2.9171964102969445</v>
      </c>
      <c r="M43" s="61">
        <f>(M42-L42)/L42*100</f>
        <v>16.731750284888385</v>
      </c>
      <c r="N43" s="61">
        <f>(N42-M42)/M42*100</f>
        <v>-14.165398837839321</v>
      </c>
      <c r="O43" s="61">
        <f>(O42-N42)/N42*100</f>
        <v>-0.3060444551776505</v>
      </c>
      <c r="P43" s="62"/>
      <c r="Q43" s="62"/>
    </row>
    <row r="44" spans="1:18" s="34" customFormat="1" ht="30" x14ac:dyDescent="0.25">
      <c r="A44" s="32" t="s">
        <v>85</v>
      </c>
      <c r="N44" s="33">
        <f>(N42-B42)/B42*100</f>
        <v>24.820528644491247</v>
      </c>
      <c r="O44" s="33">
        <f>(O42-C42)/C42*100</f>
        <v>24.526925482438696</v>
      </c>
      <c r="P44" s="36"/>
      <c r="Q44" s="36"/>
    </row>
    <row r="47" spans="1:18" x14ac:dyDescent="0.25">
      <c r="N47"/>
    </row>
    <row r="48" spans="1:18" s="34" customFormat="1" x14ac:dyDescent="0.25">
      <c r="A48" s="34" t="s">
        <v>116</v>
      </c>
      <c r="N48" s="68"/>
      <c r="O48" s="36"/>
      <c r="P48" s="36"/>
      <c r="Q48" s="36"/>
    </row>
    <row r="49" spans="1:17" s="43" customFormat="1" x14ac:dyDescent="0.25">
      <c r="A49" s="43" t="s">
        <v>118</v>
      </c>
      <c r="N49" s="68"/>
      <c r="O49" s="57"/>
      <c r="P49" s="57"/>
      <c r="Q49" s="57"/>
    </row>
    <row r="50" spans="1:17" s="43" customFormat="1" x14ac:dyDescent="0.25">
      <c r="A50" s="43" t="s">
        <v>95</v>
      </c>
      <c r="N50" s="68"/>
      <c r="O50" s="57"/>
      <c r="P50" s="57"/>
      <c r="Q50" s="57"/>
    </row>
    <row r="51" spans="1:17" s="43" customFormat="1" x14ac:dyDescent="0.25">
      <c r="A51" s="43" t="s">
        <v>101</v>
      </c>
      <c r="O51" s="57"/>
      <c r="P51" s="57"/>
      <c r="Q51" s="57"/>
    </row>
    <row r="52" spans="1:17" s="34" customFormat="1" x14ac:dyDescent="0.25">
      <c r="A52" s="34" t="s">
        <v>117</v>
      </c>
      <c r="N52" s="68"/>
      <c r="O52" s="36"/>
      <c r="P52" s="36"/>
      <c r="Q52" s="36"/>
    </row>
    <row r="53" spans="1:17" s="43" customFormat="1" x14ac:dyDescent="0.25">
      <c r="A53" s="43" t="s">
        <v>112</v>
      </c>
      <c r="N53" s="68"/>
      <c r="O53" s="57"/>
      <c r="P53" s="57"/>
      <c r="Q53" s="57"/>
    </row>
    <row r="54" spans="1:17" s="43" customFormat="1" x14ac:dyDescent="0.25">
      <c r="A54" s="58" t="s">
        <v>119</v>
      </c>
      <c r="N54" s="68"/>
      <c r="O54" s="57"/>
      <c r="P54" s="57"/>
      <c r="Q54" s="57"/>
    </row>
    <row r="55" spans="1:17" s="43" customFormat="1" x14ac:dyDescent="0.25">
      <c r="A55" s="58" t="s">
        <v>99</v>
      </c>
      <c r="N55" s="68"/>
      <c r="O55" s="57"/>
      <c r="P55" s="57"/>
      <c r="Q55" s="57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16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55</v>
      </c>
      <c r="C6" s="2">
        <v>57.55</v>
      </c>
      <c r="D6" s="2">
        <v>51.666666666666998</v>
      </c>
      <c r="E6" s="2">
        <v>51.766666666667</v>
      </c>
      <c r="F6" s="2">
        <v>56.833333333333705</v>
      </c>
      <c r="G6" s="2">
        <v>55.908000000000364</v>
      </c>
      <c r="H6" s="2">
        <v>62.516666666667078</v>
      </c>
      <c r="I6" s="2">
        <v>61.498800000000408</v>
      </c>
      <c r="J6" s="2">
        <v>68.768333333333786</v>
      </c>
      <c r="K6" s="2">
        <v>67.648680000000454</v>
      </c>
      <c r="L6" s="2">
        <v>75.645166666667166</v>
      </c>
      <c r="M6" s="2">
        <v>105.87</v>
      </c>
      <c r="N6" s="7">
        <v>99.89</v>
      </c>
      <c r="O6" s="7">
        <v>83.333333333333329</v>
      </c>
      <c r="P6" s="17">
        <f>(O6-C6)/C6*100</f>
        <v>44.801621778163913</v>
      </c>
      <c r="Q6" s="18">
        <f>(O6-N6)/N6*100</f>
        <v>-16.574899055627863</v>
      </c>
    </row>
    <row r="7" spans="1:17" ht="15" customHeight="1" x14ac:dyDescent="0.25">
      <c r="A7" s="1" t="s">
        <v>89</v>
      </c>
      <c r="B7" s="2">
        <v>591.66666666666652</v>
      </c>
      <c r="C7" s="2">
        <v>591.66666666666652</v>
      </c>
      <c r="D7" s="2">
        <v>585</v>
      </c>
      <c r="E7" s="2">
        <v>611.66666666666652</v>
      </c>
      <c r="F7" s="2">
        <v>611.66666666666652</v>
      </c>
      <c r="G7" s="2">
        <v>662.49999999999955</v>
      </c>
      <c r="H7" s="2">
        <v>850</v>
      </c>
      <c r="I7" s="2">
        <v>850</v>
      </c>
      <c r="J7" s="2">
        <v>1002.8618055438125</v>
      </c>
      <c r="K7" s="2">
        <v>1200.5</v>
      </c>
      <c r="L7" s="2">
        <v>1345</v>
      </c>
      <c r="M7" s="2">
        <v>1500.22</v>
      </c>
      <c r="N7" s="7">
        <v>1350</v>
      </c>
      <c r="O7" s="7">
        <v>1037.5</v>
      </c>
      <c r="P7" s="17">
        <f t="shared" ref="P7:P10" si="0">(O7-C7)/C7*100</f>
        <v>75.352112676056379</v>
      </c>
      <c r="Q7" s="18">
        <f t="shared" ref="Q7:Q10" si="1">(O7-N7)/N7*100</f>
        <v>-23.148148148148149</v>
      </c>
    </row>
    <row r="8" spans="1:17" ht="15" customHeight="1" x14ac:dyDescent="0.25">
      <c r="A8" s="1" t="s">
        <v>0</v>
      </c>
      <c r="B8" s="2">
        <v>25000</v>
      </c>
      <c r="C8" s="2">
        <v>25000</v>
      </c>
      <c r="D8" s="2">
        <v>25000</v>
      </c>
      <c r="E8" s="2">
        <v>25000</v>
      </c>
      <c r="F8" s="2">
        <v>25000</v>
      </c>
      <c r="G8" s="2">
        <v>25000</v>
      </c>
      <c r="H8" s="2">
        <v>25000</v>
      </c>
      <c r="I8" s="2">
        <v>25000</v>
      </c>
      <c r="J8" s="2">
        <v>32203.06293421935</v>
      </c>
      <c r="K8" s="2">
        <v>32203.06293421935</v>
      </c>
      <c r="L8" s="2">
        <v>32203.06293421935</v>
      </c>
      <c r="M8" s="2">
        <v>33500.449999999997</v>
      </c>
      <c r="N8" s="2">
        <v>33500.449999999997</v>
      </c>
      <c r="O8" s="2">
        <v>33500.449999999997</v>
      </c>
      <c r="P8" s="17">
        <f t="shared" si="0"/>
        <v>34.001799999999989</v>
      </c>
      <c r="Q8" s="18">
        <f t="shared" si="1"/>
        <v>0</v>
      </c>
    </row>
    <row r="9" spans="1:17" ht="15" customHeight="1" x14ac:dyDescent="0.25">
      <c r="A9" s="1" t="s">
        <v>1</v>
      </c>
      <c r="B9" s="2">
        <v>65.8333333333333</v>
      </c>
      <c r="C9" s="2">
        <v>60</v>
      </c>
      <c r="D9" s="2">
        <v>71.785714285714249</v>
      </c>
      <c r="E9" s="2">
        <v>76.666666666666657</v>
      </c>
      <c r="F9" s="2">
        <v>85.8333333333333</v>
      </c>
      <c r="G9" s="2">
        <v>78.75</v>
      </c>
      <c r="H9" s="2">
        <v>81.25</v>
      </c>
      <c r="I9" s="2">
        <v>84.5833333333333</v>
      </c>
      <c r="J9" s="2">
        <v>73.917468824110045</v>
      </c>
      <c r="K9" s="2">
        <v>80.235582798718795</v>
      </c>
      <c r="L9" s="2">
        <v>74</v>
      </c>
      <c r="M9" s="2">
        <v>85</v>
      </c>
      <c r="N9" s="7">
        <v>77.5</v>
      </c>
      <c r="O9" s="7">
        <v>65.555555555555557</v>
      </c>
      <c r="P9" s="17">
        <f t="shared" si="0"/>
        <v>9.2592592592592613</v>
      </c>
      <c r="Q9" s="18">
        <f t="shared" si="1"/>
        <v>-15.412186379928313</v>
      </c>
    </row>
    <row r="10" spans="1:17" ht="15" customHeight="1" x14ac:dyDescent="0.25">
      <c r="A10" s="1" t="s">
        <v>90</v>
      </c>
      <c r="B10" s="2">
        <v>100</v>
      </c>
      <c r="C10" s="3">
        <v>100.21</v>
      </c>
      <c r="D10" s="3">
        <v>100.420441</v>
      </c>
      <c r="E10" s="3">
        <v>100.63132392609999</v>
      </c>
      <c r="F10" s="3">
        <v>100.8426497063448</v>
      </c>
      <c r="G10" s="3">
        <v>101.05441927072812</v>
      </c>
      <c r="H10" s="3">
        <v>101.26663355119665</v>
      </c>
      <c r="I10" s="3">
        <v>101.47929348165415</v>
      </c>
      <c r="J10" s="2">
        <v>150</v>
      </c>
      <c r="K10" s="2">
        <v>150</v>
      </c>
      <c r="L10" s="2">
        <v>150</v>
      </c>
      <c r="M10" s="3">
        <v>200.25</v>
      </c>
      <c r="N10" s="11">
        <v>150</v>
      </c>
      <c r="O10" s="11">
        <v>150</v>
      </c>
      <c r="P10" s="17">
        <f>(O10-C10)/C10*100</f>
        <v>49.685660113761109</v>
      </c>
      <c r="Q10" s="18">
        <f>(O10-N10)/N10*100</f>
        <v>0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39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100</v>
      </c>
      <c r="C6" s="2">
        <v>100</v>
      </c>
      <c r="D6" s="2">
        <v>100</v>
      </c>
      <c r="E6" s="2">
        <v>100</v>
      </c>
      <c r="F6" s="2">
        <v>100</v>
      </c>
      <c r="G6" s="2">
        <v>100</v>
      </c>
      <c r="H6" s="2">
        <v>100</v>
      </c>
      <c r="I6" s="2">
        <v>114.99999999999901</v>
      </c>
      <c r="J6" s="3">
        <v>115.514499999999</v>
      </c>
      <c r="K6" s="13">
        <v>115.514499999999</v>
      </c>
      <c r="L6" s="2">
        <v>115.36</v>
      </c>
      <c r="M6" s="2">
        <v>180.58</v>
      </c>
      <c r="N6" s="7">
        <v>150</v>
      </c>
      <c r="O6" s="7">
        <v>103.333333333333</v>
      </c>
      <c r="P6" s="17">
        <f>(O6-C6)/C6*100</f>
        <v>3.3333333333330017</v>
      </c>
      <c r="Q6" s="18">
        <f>(O6-N6)/N6*100</f>
        <v>-31.111111111111335</v>
      </c>
    </row>
    <row r="7" spans="1:17" ht="15" customHeight="1" x14ac:dyDescent="0.25">
      <c r="A7" s="1" t="s">
        <v>89</v>
      </c>
      <c r="B7" s="2">
        <v>600</v>
      </c>
      <c r="C7" s="2">
        <v>600</v>
      </c>
      <c r="D7" s="2">
        <v>600</v>
      </c>
      <c r="E7" s="2">
        <v>620.35</v>
      </c>
      <c r="F7" s="2">
        <v>620.35</v>
      </c>
      <c r="G7" s="2">
        <v>700</v>
      </c>
      <c r="H7" s="2">
        <v>700</v>
      </c>
      <c r="I7" s="2">
        <v>700</v>
      </c>
      <c r="J7" s="2">
        <v>700</v>
      </c>
      <c r="K7" s="2">
        <v>725.89968595794005</v>
      </c>
      <c r="L7" s="2">
        <v>750.85</v>
      </c>
      <c r="M7" s="2">
        <v>1033.3333333333301</v>
      </c>
      <c r="N7" s="7">
        <v>950</v>
      </c>
      <c r="O7" s="7">
        <v>980</v>
      </c>
      <c r="P7" s="17">
        <f t="shared" ref="P7:P10" si="0">(O7-C7)/C7*100</f>
        <v>63.333333333333329</v>
      </c>
      <c r="Q7" s="18">
        <f t="shared" ref="Q7:Q10" si="1">(O7-N7)/N7*100</f>
        <v>3.1578947368421053</v>
      </c>
    </row>
    <row r="8" spans="1:17" ht="15" customHeight="1" x14ac:dyDescent="0.25">
      <c r="A8" s="1" t="s">
        <v>0</v>
      </c>
      <c r="B8" s="3">
        <v>21800</v>
      </c>
      <c r="C8" s="3">
        <v>21845.78</v>
      </c>
      <c r="D8" s="3">
        <v>21891.656137999998</v>
      </c>
      <c r="E8" s="3">
        <v>21937.628615889796</v>
      </c>
      <c r="F8" s="3">
        <v>21983.697635983164</v>
      </c>
      <c r="G8" s="3">
        <v>22029.863401018727</v>
      </c>
      <c r="H8" s="3">
        <v>22076.126114160867</v>
      </c>
      <c r="I8" s="3">
        <v>22122.485979000605</v>
      </c>
      <c r="J8" s="3">
        <v>22168.943199556506</v>
      </c>
      <c r="K8" s="2">
        <v>22468.793436203701</v>
      </c>
      <c r="L8" s="3">
        <v>24500.240000000002</v>
      </c>
      <c r="M8" s="3">
        <v>26500.880000000001</v>
      </c>
      <c r="N8" s="74">
        <v>26500.09</v>
      </c>
      <c r="O8" s="3">
        <v>26500.09</v>
      </c>
      <c r="P8" s="17">
        <f t="shared" si="0"/>
        <v>21.305304731623231</v>
      </c>
      <c r="Q8" s="18">
        <f t="shared" si="1"/>
        <v>0</v>
      </c>
    </row>
    <row r="9" spans="1:17" ht="15" customHeight="1" x14ac:dyDescent="0.25">
      <c r="A9" s="1" t="s">
        <v>1</v>
      </c>
      <c r="B9" s="2">
        <v>53.88888888888885</v>
      </c>
      <c r="C9" s="2">
        <v>51.25</v>
      </c>
      <c r="D9" s="2">
        <v>50</v>
      </c>
      <c r="E9" s="2">
        <v>60.142857142857096</v>
      </c>
      <c r="F9" s="2">
        <v>75.535714285714249</v>
      </c>
      <c r="G9" s="2">
        <v>54.285714285714249</v>
      </c>
      <c r="H9" s="2">
        <v>62.857142857142804</v>
      </c>
      <c r="I9" s="2">
        <v>57.321428571428555</v>
      </c>
      <c r="J9" s="3">
        <v>57.441803571428558</v>
      </c>
      <c r="K9" s="2">
        <v>87.770637160045595</v>
      </c>
      <c r="L9" s="2">
        <v>87.770637160045595</v>
      </c>
      <c r="M9" s="2">
        <v>90.77</v>
      </c>
      <c r="N9" s="7">
        <v>75</v>
      </c>
      <c r="O9" s="7">
        <v>71.111111111111114</v>
      </c>
      <c r="P9" s="17">
        <f t="shared" si="0"/>
        <v>38.753387533875348</v>
      </c>
      <c r="Q9" s="18">
        <f t="shared" si="1"/>
        <v>-5.1851851851851807</v>
      </c>
    </row>
    <row r="10" spans="1:17" ht="15" customHeight="1" x14ac:dyDescent="0.25">
      <c r="A10" s="1" t="s">
        <v>90</v>
      </c>
      <c r="B10" s="3">
        <v>421.56</v>
      </c>
      <c r="C10" s="3">
        <v>422.44527599999998</v>
      </c>
      <c r="D10" s="3">
        <v>423.33241107959998</v>
      </c>
      <c r="E10" s="3">
        <v>424.22140914286712</v>
      </c>
      <c r="F10" s="3">
        <v>425.11227410206715</v>
      </c>
      <c r="G10" s="3">
        <v>426.00500987768146</v>
      </c>
      <c r="H10" s="3">
        <v>426.89962039842459</v>
      </c>
      <c r="I10" s="3">
        <v>427.79610960126126</v>
      </c>
      <c r="J10" s="3">
        <v>428.69448143142392</v>
      </c>
      <c r="K10" s="2">
        <v>482.38064187326398</v>
      </c>
      <c r="L10" s="3">
        <v>483.39364122119781</v>
      </c>
      <c r="M10" s="3">
        <v>494.40876786776198</v>
      </c>
      <c r="N10" s="49">
        <v>450</v>
      </c>
      <c r="O10" s="49">
        <v>350</v>
      </c>
      <c r="P10" s="17">
        <f>(O10-C10)/C10*100</f>
        <v>-17.14903210327294</v>
      </c>
      <c r="Q10" s="18">
        <f>(O10-N10)/N10*100</f>
        <v>-22.222222222222221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B1" workbookViewId="0">
      <selection activeCell="A3" sqref="A3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15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55</v>
      </c>
      <c r="C6" s="2">
        <v>55.78</v>
      </c>
      <c r="D6" s="2">
        <v>57.833333333333002</v>
      </c>
      <c r="E6" s="2">
        <v>58.853333333332998</v>
      </c>
      <c r="F6" s="2">
        <v>55.933333333299998</v>
      </c>
      <c r="G6" s="2">
        <v>56.78</v>
      </c>
      <c r="H6" s="2">
        <v>57.55</v>
      </c>
      <c r="I6" s="2">
        <v>58.833333333333002</v>
      </c>
      <c r="J6" s="2">
        <v>57.893333333332997</v>
      </c>
      <c r="K6" s="2">
        <v>58.833333333333002</v>
      </c>
      <c r="L6" s="3">
        <v>59.26</v>
      </c>
      <c r="M6" s="3">
        <v>90.26</v>
      </c>
      <c r="N6" s="7">
        <v>84.285714285713993</v>
      </c>
      <c r="O6" s="11">
        <v>94.444444444444443</v>
      </c>
      <c r="P6" s="18">
        <f>(O6-C6)/C6*100</f>
        <v>69.315963507429984</v>
      </c>
      <c r="Q6" s="18">
        <f>(O6-N6)/N6*100</f>
        <v>12.05273069679888</v>
      </c>
    </row>
    <row r="7" spans="1:17" ht="15" customHeight="1" x14ac:dyDescent="0.25">
      <c r="A7" s="1" t="s">
        <v>89</v>
      </c>
      <c r="B7" s="2">
        <v>981.66666666666697</v>
      </c>
      <c r="C7" s="2">
        <v>945.83333333333303</v>
      </c>
      <c r="D7" s="2">
        <v>1037.5</v>
      </c>
      <c r="E7" s="2">
        <v>1027.57</v>
      </c>
      <c r="F7" s="2">
        <v>1052.8571428571399</v>
      </c>
      <c r="G7" s="2">
        <v>1072.8571428571399</v>
      </c>
      <c r="H7" s="2">
        <v>1050.22</v>
      </c>
      <c r="I7" s="2">
        <v>1050.72</v>
      </c>
      <c r="J7" s="2">
        <v>1150.22</v>
      </c>
      <c r="K7" s="2">
        <v>1150.8822</v>
      </c>
      <c r="L7" s="2">
        <v>1150.24</v>
      </c>
      <c r="M7" s="2">
        <v>1800.15</v>
      </c>
      <c r="N7" s="7">
        <v>1270</v>
      </c>
      <c r="O7" s="11">
        <v>1186.6666666666667</v>
      </c>
      <c r="P7" s="18">
        <f t="shared" ref="P7:P10" si="0">(O7-C7)/C7*100</f>
        <v>25.462555066079346</v>
      </c>
      <c r="Q7" s="18">
        <f t="shared" ref="Q7:Q10" si="1">(O7-N7)/N7*100</f>
        <v>-6.5616797900262407</v>
      </c>
    </row>
    <row r="8" spans="1:17" ht="15" customHeight="1" x14ac:dyDescent="0.25">
      <c r="A8" s="1" t="s">
        <v>0</v>
      </c>
      <c r="B8" s="3">
        <v>22000</v>
      </c>
      <c r="C8" s="3">
        <v>22046.2</v>
      </c>
      <c r="D8" s="3">
        <v>22092.497019999999</v>
      </c>
      <c r="E8" s="3">
        <v>22138.891263742</v>
      </c>
      <c r="F8" s="3">
        <v>22185.382935395857</v>
      </c>
      <c r="G8" s="3">
        <v>22231.972239560189</v>
      </c>
      <c r="H8" s="3">
        <v>22278.659381263267</v>
      </c>
      <c r="I8" s="3">
        <v>22325.44456596392</v>
      </c>
      <c r="J8" s="3">
        <v>22325.44456596392</v>
      </c>
      <c r="K8" s="2">
        <v>22770.680591596101</v>
      </c>
      <c r="L8" s="3">
        <v>22818.499020838452</v>
      </c>
      <c r="M8" s="3">
        <v>23866.417868782199</v>
      </c>
      <c r="N8" s="74">
        <v>23870.417868782199</v>
      </c>
      <c r="O8" s="3">
        <v>24050.55</v>
      </c>
      <c r="P8" s="18">
        <f t="shared" si="0"/>
        <v>9.0915894802732371</v>
      </c>
      <c r="Q8" s="18">
        <f t="shared" si="1"/>
        <v>0.75462495968023235</v>
      </c>
    </row>
    <row r="9" spans="1:17" ht="15" customHeight="1" x14ac:dyDescent="0.25">
      <c r="A9" s="1" t="s">
        <v>1</v>
      </c>
      <c r="B9" s="2">
        <v>50</v>
      </c>
      <c r="C9" s="2">
        <v>50</v>
      </c>
      <c r="D9" s="2">
        <v>50</v>
      </c>
      <c r="E9" s="2">
        <v>60.56</v>
      </c>
      <c r="F9" s="2">
        <v>60.56</v>
      </c>
      <c r="G9" s="2">
        <v>60.56</v>
      </c>
      <c r="H9" s="2">
        <v>65.22</v>
      </c>
      <c r="I9" s="2">
        <v>65.22</v>
      </c>
      <c r="J9" s="2">
        <v>67.492869634675003</v>
      </c>
      <c r="K9" s="2">
        <v>67.492869634675003</v>
      </c>
      <c r="L9" s="2">
        <v>73.809523809523753</v>
      </c>
      <c r="M9" s="2">
        <v>83.809523809523796</v>
      </c>
      <c r="N9" s="7">
        <v>65.294117647058798</v>
      </c>
      <c r="O9" s="11">
        <v>54.090909090909093</v>
      </c>
      <c r="P9" s="18">
        <f t="shared" si="0"/>
        <v>8.181818181818187</v>
      </c>
      <c r="Q9" s="18">
        <f t="shared" si="1"/>
        <v>-17.158067158067123</v>
      </c>
    </row>
    <row r="10" spans="1:17" ht="15" customHeight="1" x14ac:dyDescent="0.25">
      <c r="A10" s="1" t="s">
        <v>90</v>
      </c>
      <c r="B10" s="2">
        <v>240</v>
      </c>
      <c r="C10" s="2">
        <v>240</v>
      </c>
      <c r="D10" s="3">
        <v>240.50399999999999</v>
      </c>
      <c r="E10" s="3">
        <v>241.00905839999999</v>
      </c>
      <c r="F10" s="3">
        <v>241.51517742263999</v>
      </c>
      <c r="G10" s="3">
        <v>242.02235929522755</v>
      </c>
      <c r="H10" s="2">
        <v>283.96829275619302</v>
      </c>
      <c r="I10" s="2">
        <v>283.96829275619302</v>
      </c>
      <c r="J10" s="2">
        <v>283.96829275619302</v>
      </c>
      <c r="K10" s="2">
        <v>308.21862589210599</v>
      </c>
      <c r="L10" s="3">
        <v>308.8658850064794</v>
      </c>
      <c r="M10" s="3">
        <v>359.514503364993</v>
      </c>
      <c r="N10" s="11">
        <v>310.55</v>
      </c>
      <c r="O10" s="11">
        <v>315.45</v>
      </c>
      <c r="P10" s="18">
        <f>(O10-C10)/C10*100</f>
        <v>31.437499999999996</v>
      </c>
      <c r="Q10" s="18">
        <f>(O10-N10)/N10*100</f>
        <v>1.5778457575269609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0" sqref="P1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A55" sqref="A55"/>
    </sheetView>
  </sheetViews>
  <sheetFormatPr defaultRowHeight="15" x14ac:dyDescent="0.25"/>
  <cols>
    <col min="1" max="1" width="13" customWidth="1"/>
    <col min="2" max="2" width="10.5703125" customWidth="1"/>
    <col min="3" max="3" width="10.42578125" customWidth="1"/>
    <col min="4" max="4" width="12.28515625" customWidth="1"/>
    <col min="5" max="5" width="11" customWidth="1"/>
    <col min="6" max="6" width="11.28515625" customWidth="1"/>
    <col min="14" max="14" width="9.5703125" style="72" bestFit="1" customWidth="1"/>
    <col min="15" max="15" width="10.5703125" style="34" bestFit="1" customWidth="1"/>
    <col min="16" max="16" width="15.140625" style="14" customWidth="1"/>
    <col min="17" max="17" width="17.7109375" style="14" customWidth="1"/>
  </cols>
  <sheetData>
    <row r="1" spans="1:17" ht="18.75" x14ac:dyDescent="0.3">
      <c r="A1" s="84" t="s">
        <v>46</v>
      </c>
    </row>
    <row r="2" spans="1:17" ht="18.75" x14ac:dyDescent="0.3">
      <c r="A2" s="85" t="s">
        <v>111</v>
      </c>
      <c r="C2" s="16" t="s">
        <v>45</v>
      </c>
    </row>
    <row r="3" spans="1:17" x14ac:dyDescent="0.25">
      <c r="A3" s="90"/>
      <c r="P3" s="31" t="s">
        <v>40</v>
      </c>
      <c r="Q3" s="31" t="s">
        <v>41</v>
      </c>
    </row>
    <row r="4" spans="1:17" s="34" customFormat="1" ht="30" x14ac:dyDescent="0.25">
      <c r="A4" s="41" t="s">
        <v>47</v>
      </c>
      <c r="B4" s="25">
        <v>42370</v>
      </c>
      <c r="C4" s="25">
        <v>42401</v>
      </c>
      <c r="D4" s="25">
        <v>42430</v>
      </c>
      <c r="E4" s="25">
        <v>42461</v>
      </c>
      <c r="F4" s="25">
        <v>42491</v>
      </c>
      <c r="G4" s="25">
        <v>42522</v>
      </c>
      <c r="H4" s="25">
        <v>42552</v>
      </c>
      <c r="I4" s="42">
        <v>42583</v>
      </c>
      <c r="J4" s="25">
        <v>42614</v>
      </c>
      <c r="K4" s="25">
        <v>42644</v>
      </c>
      <c r="L4" s="25">
        <v>42675</v>
      </c>
      <c r="M4" s="25">
        <v>42705</v>
      </c>
      <c r="N4" s="25">
        <v>42736</v>
      </c>
      <c r="O4" s="25">
        <v>42767</v>
      </c>
      <c r="P4" s="37" t="s">
        <v>107</v>
      </c>
      <c r="Q4" s="38" t="s">
        <v>108</v>
      </c>
    </row>
    <row r="5" spans="1:17" x14ac:dyDescent="0.25">
      <c r="A5" s="26" t="s">
        <v>48</v>
      </c>
      <c r="B5" s="10">
        <f>ABIA!B10</f>
        <v>350.23</v>
      </c>
      <c r="C5" s="10">
        <f>ABIA!C10</f>
        <v>352.05119600000006</v>
      </c>
      <c r="D5" s="10">
        <f>ABIA!D10</f>
        <v>353.88186221920012</v>
      </c>
      <c r="E5" s="10">
        <f>ABIA!E10</f>
        <v>355.72204790273997</v>
      </c>
      <c r="F5" s="10">
        <f>ABIA!F10</f>
        <v>357.57180255183425</v>
      </c>
      <c r="G5" s="10">
        <f>ABIA!G10</f>
        <v>359.43117592510384</v>
      </c>
      <c r="H5" s="10">
        <f>ABIA!H10</f>
        <v>361.3002180399144</v>
      </c>
      <c r="I5" s="10">
        <f>ABIA!I10</f>
        <v>363.17897917372198</v>
      </c>
      <c r="J5" s="10">
        <f>ABIA!J10</f>
        <v>365.06750986542539</v>
      </c>
      <c r="K5" s="10">
        <f>ABIA!K10</f>
        <v>366.96586091672566</v>
      </c>
      <c r="L5" s="10">
        <f>ABIA!L10</f>
        <v>368.87408339349264</v>
      </c>
      <c r="M5" s="10">
        <f>ABIA!M10</f>
        <v>370.79222862713885</v>
      </c>
      <c r="N5" s="76">
        <f>ABIA!N10</f>
        <v>371.16302085576598</v>
      </c>
      <c r="O5" s="33">
        <f>ABIA!O10</f>
        <v>371.263020855766</v>
      </c>
      <c r="P5" s="18">
        <f>ABIA!P10</f>
        <v>5.4571110889695529</v>
      </c>
      <c r="Q5" s="18">
        <f>ABIA!Q10</f>
        <v>2.6942339182782639E-2</v>
      </c>
    </row>
    <row r="6" spans="1:17" x14ac:dyDescent="0.25">
      <c r="A6" s="26" t="s">
        <v>49</v>
      </c>
      <c r="B6" s="2">
        <f>ABUJA!B10</f>
        <v>160.43</v>
      </c>
      <c r="C6" s="2">
        <f>ABUJA!C10</f>
        <v>160.76690300000001</v>
      </c>
      <c r="D6" s="2">
        <f>ABUJA!D10</f>
        <v>161.1045134963</v>
      </c>
      <c r="E6" s="2">
        <f>ABUJA!E10</f>
        <v>161.44283297464224</v>
      </c>
      <c r="F6" s="2">
        <f>ABUJA!F10</f>
        <v>161.78186292388898</v>
      </c>
      <c r="G6" s="2">
        <f>ABUJA!G10</f>
        <v>162.12160483602915</v>
      </c>
      <c r="H6" s="2">
        <f>ABUJA!H10</f>
        <v>162.46206020618482</v>
      </c>
      <c r="I6" s="2">
        <f>ABUJA!I10</f>
        <v>162.80323053261779</v>
      </c>
      <c r="J6" s="2">
        <f>ABUJA!J10</f>
        <v>150</v>
      </c>
      <c r="K6" s="2">
        <f>ABUJA!K10</f>
        <v>150</v>
      </c>
      <c r="L6" s="2">
        <f>ABUJA!L10</f>
        <v>150.315</v>
      </c>
      <c r="M6" s="2">
        <f>ABUJA!M10</f>
        <v>250.6306615</v>
      </c>
      <c r="N6" s="2">
        <f>ABUJA!N10</f>
        <v>220.55</v>
      </c>
      <c r="O6" s="33">
        <f>ABUJA!O10</f>
        <v>220.76</v>
      </c>
      <c r="P6" s="30">
        <f>ABUJA!P10</f>
        <v>37.316820738905427</v>
      </c>
      <c r="Q6" s="30">
        <f>ABUJA!Q10</f>
        <v>9.5216504194051019E-2</v>
      </c>
    </row>
    <row r="7" spans="1:17" ht="20.25" customHeight="1" x14ac:dyDescent="0.25">
      <c r="A7" s="26" t="s">
        <v>50</v>
      </c>
      <c r="B7" s="10">
        <f>ADAMAWA!B10</f>
        <v>350.66</v>
      </c>
      <c r="C7" s="10">
        <f>ADAMAWA!C10</f>
        <v>351.39638600000001</v>
      </c>
      <c r="D7" s="10">
        <f>ADAMAWA!D10</f>
        <v>325</v>
      </c>
      <c r="E7" s="10">
        <f>ADAMAWA!E10</f>
        <v>325.6825</v>
      </c>
      <c r="F7" s="10">
        <f>ADAMAWA!F10</f>
        <v>326.36643325</v>
      </c>
      <c r="G7" s="10">
        <f>ADAMAWA!G10</f>
        <v>327.05180275982502</v>
      </c>
      <c r="H7" s="10">
        <f>ADAMAWA!H10</f>
        <v>327.73861154562064</v>
      </c>
      <c r="I7" s="10">
        <f>ADAMAWA!I10</f>
        <v>328.42686262986643</v>
      </c>
      <c r="J7" s="10">
        <f>ADAMAWA!J10</f>
        <v>329.11655904138917</v>
      </c>
      <c r="K7" s="10">
        <f>ADAMAWA!K10</f>
        <v>482.81334468037602</v>
      </c>
      <c r="L7" s="10">
        <f>ADAMAWA!L10</f>
        <v>483.8272527042048</v>
      </c>
      <c r="M7" s="10">
        <f>ADAMAWA!M10</f>
        <v>484.84328993488361</v>
      </c>
      <c r="N7" s="76">
        <f>ADAMAWA!N10</f>
        <v>420.55</v>
      </c>
      <c r="O7" s="33">
        <f>ADAMAWA!O10</f>
        <v>422.55</v>
      </c>
      <c r="P7" s="18">
        <f>ADAMAWA!P10</f>
        <v>20.24881781225832</v>
      </c>
      <c r="Q7" s="18">
        <f>ADAMAWA!Q10</f>
        <v>0.47556770895256212</v>
      </c>
    </row>
    <row r="8" spans="1:17" ht="18.75" customHeight="1" x14ac:dyDescent="0.25">
      <c r="A8" s="26" t="s">
        <v>51</v>
      </c>
      <c r="B8" s="10">
        <f>'AKWA IBOM'!B10</f>
        <v>850</v>
      </c>
      <c r="C8" s="10">
        <f>'AKWA IBOM'!C10</f>
        <v>1100</v>
      </c>
      <c r="D8" s="10">
        <f>'AKWA IBOM'!D10</f>
        <v>1200</v>
      </c>
      <c r="E8" s="10">
        <f>'AKWA IBOM'!E10</f>
        <v>1400</v>
      </c>
      <c r="F8" s="10">
        <f>'AKWA IBOM'!F10</f>
        <v>1500</v>
      </c>
      <c r="G8" s="10">
        <f>'AKWA IBOM'!G10</f>
        <v>850</v>
      </c>
      <c r="H8" s="10">
        <f>'AKWA IBOM'!H10</f>
        <v>1000</v>
      </c>
      <c r="I8" s="10">
        <f>'AKWA IBOM'!I10</f>
        <v>1200</v>
      </c>
      <c r="J8" s="10">
        <f>'AKWA IBOM'!J10</f>
        <v>1202.52</v>
      </c>
      <c r="K8" s="10">
        <f>'AKWA IBOM'!K10</f>
        <v>1046.842312072295</v>
      </c>
      <c r="L8" s="10">
        <f>'AKWA IBOM'!L10</f>
        <v>1000</v>
      </c>
      <c r="M8" s="10">
        <f>'AKWA IBOM'!M10</f>
        <v>1500</v>
      </c>
      <c r="N8" s="76">
        <f>'AKWA IBOM'!N10</f>
        <v>1350</v>
      </c>
      <c r="O8" s="33">
        <f>'AKWA IBOM'!O10</f>
        <v>1350</v>
      </c>
      <c r="P8" s="18">
        <f>'AKWA IBOM'!P10</f>
        <v>22.727272727272727</v>
      </c>
      <c r="Q8" s="18">
        <f>'AKWA IBOM'!Q10</f>
        <v>0</v>
      </c>
    </row>
    <row r="9" spans="1:17" x14ac:dyDescent="0.25">
      <c r="A9" s="26" t="s">
        <v>52</v>
      </c>
      <c r="B9" s="10">
        <f>ANAMBRA!B10</f>
        <v>400.21</v>
      </c>
      <c r="C9" s="10">
        <f>ANAMBRA!C10</f>
        <v>401.05044099999998</v>
      </c>
      <c r="D9" s="10">
        <f>ANAMBRA!D10</f>
        <v>401.89264692609999</v>
      </c>
      <c r="E9" s="10">
        <f>ANAMBRA!E10</f>
        <v>402.73662148464479</v>
      </c>
      <c r="F9" s="10">
        <f>ANAMBRA!F10</f>
        <v>403.58236838976256</v>
      </c>
      <c r="G9" s="10">
        <f>ANAMBRA!G10</f>
        <v>404.42989136338105</v>
      </c>
      <c r="H9" s="10">
        <f>ANAMBRA!H10</f>
        <v>405.27919413524415</v>
      </c>
      <c r="I9" s="10">
        <f>ANAMBRA!I10</f>
        <v>406.13028044292815</v>
      </c>
      <c r="J9" s="10">
        <f>ANAMBRA!J10</f>
        <v>406.98315403185831</v>
      </c>
      <c r="K9" s="10">
        <f>ANAMBRA!K10</f>
        <v>481.36923696946798</v>
      </c>
      <c r="L9" s="10">
        <f>ANAMBRA!L10</f>
        <v>482.38011236710383</v>
      </c>
      <c r="M9" s="10">
        <f>ANAMBRA!M10</f>
        <v>483.39311060307477</v>
      </c>
      <c r="N9" s="76">
        <f>ANAMBRA!N10</f>
        <v>464.35989682428101</v>
      </c>
      <c r="O9" s="33">
        <f>ANAMBRA!O10</f>
        <v>464.559896824281</v>
      </c>
      <c r="P9" s="18">
        <f>ANAMBRA!P10</f>
        <v>15.835777580975414</v>
      </c>
      <c r="Q9" s="18">
        <f>ANAMBRA!Q10</f>
        <v>4.3070041441513815E-2</v>
      </c>
    </row>
    <row r="10" spans="1:17" x14ac:dyDescent="0.25">
      <c r="A10" s="26" t="s">
        <v>54</v>
      </c>
      <c r="B10" s="10">
        <f>BAYELSA!B10</f>
        <v>2008.3333333333298</v>
      </c>
      <c r="C10" s="10">
        <f>BAYELSA!C10</f>
        <v>1891.6666666666652</v>
      </c>
      <c r="D10" s="10">
        <f>BAYELSA!D10</f>
        <v>1845</v>
      </c>
      <c r="E10" s="10">
        <f>BAYELSA!E10</f>
        <v>2005</v>
      </c>
      <c r="F10" s="10">
        <f>BAYELSA!F10</f>
        <v>1832.1428571428551</v>
      </c>
      <c r="G10" s="10">
        <f>BAYELSA!G10</f>
        <v>1616.6666666666652</v>
      </c>
      <c r="H10" s="10">
        <f>BAYELSA!H10</f>
        <v>1775</v>
      </c>
      <c r="I10" s="10">
        <f>BAYELSA!I10</f>
        <v>1780</v>
      </c>
      <c r="J10" s="10">
        <f>BAYELSA!J10</f>
        <v>1783.7380000000001</v>
      </c>
      <c r="K10" s="10">
        <f>BAYELSA!K10</f>
        <v>1965.2557332946899</v>
      </c>
      <c r="L10" s="10">
        <f>BAYELSA!L10</f>
        <v>2265.7557332946899</v>
      </c>
      <c r="M10" s="10">
        <f>BAYELSA!M10</f>
        <v>2565.2557332946899</v>
      </c>
      <c r="N10" s="76">
        <f>BAYELSA!N10</f>
        <v>2228.5714285714298</v>
      </c>
      <c r="O10" s="33">
        <f>BAYELSA!O10</f>
        <v>1933.3333333333333</v>
      </c>
      <c r="P10" s="18">
        <f>BAYELSA!P10</f>
        <v>2.2026431718062454</v>
      </c>
      <c r="Q10" s="18">
        <f>BAYELSA!Q10</f>
        <v>-13.247863247863298</v>
      </c>
    </row>
    <row r="11" spans="1:17" s="82" customFormat="1" x14ac:dyDescent="0.25">
      <c r="A11" s="63" t="s">
        <v>53</v>
      </c>
      <c r="B11" s="79">
        <f>BAUCHI!B10</f>
        <v>389.23</v>
      </c>
      <c r="C11" s="79">
        <f>BAUCHI!C10</f>
        <v>390.04738300000002</v>
      </c>
      <c r="D11" s="79">
        <f>BAUCHI!D10</f>
        <v>390.8664825043</v>
      </c>
      <c r="E11" s="79">
        <f>BAUCHI!E10</f>
        <v>391.687302117559</v>
      </c>
      <c r="F11" s="79">
        <f>BAUCHI!F10</f>
        <v>392.50984545200589</v>
      </c>
      <c r="G11" s="79">
        <f>BAUCHI!G10</f>
        <v>393.3341161274551</v>
      </c>
      <c r="H11" s="79">
        <f>BAUCHI!H10</f>
        <v>394.16011777132275</v>
      </c>
      <c r="I11" s="79">
        <f>BAUCHI!I10</f>
        <v>394.98785401864251</v>
      </c>
      <c r="J11" s="79">
        <f>BAUCHI!J10</f>
        <v>350</v>
      </c>
      <c r="K11" s="79">
        <f>BAUCHI!K10</f>
        <v>481.36923696946798</v>
      </c>
      <c r="L11" s="79">
        <f>BAUCHI!L10</f>
        <v>400</v>
      </c>
      <c r="M11" s="79">
        <f>BAUCHI!M10</f>
        <v>480.84</v>
      </c>
      <c r="N11" s="64">
        <f>BAUCHI!N10</f>
        <v>410.08</v>
      </c>
      <c r="O11" s="33">
        <f>BAUCHI!O10</f>
        <v>420.08</v>
      </c>
      <c r="P11" s="81">
        <f>BAUCHI!P10</f>
        <v>7.6997355472578466</v>
      </c>
      <c r="Q11" s="81">
        <f>BAUCHI!Q10</f>
        <v>2.4385485758876317</v>
      </c>
    </row>
    <row r="12" spans="1:17" x14ac:dyDescent="0.25">
      <c r="A12" s="26" t="s">
        <v>55</v>
      </c>
      <c r="B12" s="10">
        <f>BENUE!B10</f>
        <v>300</v>
      </c>
      <c r="C12" s="10">
        <f>BENUE!C10</f>
        <v>300</v>
      </c>
      <c r="D12" s="10">
        <f>BENUE!D10</f>
        <v>300</v>
      </c>
      <c r="E12" s="10">
        <f>BENUE!E10</f>
        <v>500</v>
      </c>
      <c r="F12" s="10">
        <f>BENUE!F10</f>
        <v>425</v>
      </c>
      <c r="G12" s="10">
        <f>BENUE!G10</f>
        <v>350</v>
      </c>
      <c r="H12" s="10">
        <f>BENUE!H10</f>
        <v>350</v>
      </c>
      <c r="I12" s="10">
        <f>BENUE!I10</f>
        <v>350</v>
      </c>
      <c r="J12" s="10">
        <f>BENUE!J10</f>
        <v>425</v>
      </c>
      <c r="K12" s="10">
        <f>BENUE!K10</f>
        <v>392.38601646241648</v>
      </c>
      <c r="L12" s="10">
        <f>BENUE!L10</f>
        <v>450</v>
      </c>
      <c r="M12" s="10">
        <f>BENUE!M10</f>
        <v>600</v>
      </c>
      <c r="N12" s="76">
        <f>BENUE!N10</f>
        <v>500</v>
      </c>
      <c r="O12" s="33">
        <f>BENUE!O10</f>
        <v>485</v>
      </c>
      <c r="P12" s="18">
        <f>BENUE!P10</f>
        <v>61.666666666666671</v>
      </c>
      <c r="Q12" s="18">
        <f>BENUE!Q10</f>
        <v>-3</v>
      </c>
    </row>
    <row r="13" spans="1:17" x14ac:dyDescent="0.25">
      <c r="A13" s="26" t="s">
        <v>56</v>
      </c>
      <c r="B13" s="10">
        <f>BORNO!B10</f>
        <v>100.65</v>
      </c>
      <c r="C13" s="10">
        <f>BORNO!C10</f>
        <v>106.407365</v>
      </c>
      <c r="D13" s="10">
        <f>BORNO!D10</f>
        <v>102.1663204665</v>
      </c>
      <c r="E13" s="10">
        <f>BORNO!E10</f>
        <v>111.72773325</v>
      </c>
      <c r="F13" s="10">
        <f>BORNO!F10</f>
        <v>108.70200000000001</v>
      </c>
      <c r="G13" s="10">
        <f>BORNO!G10</f>
        <v>117.3141199125</v>
      </c>
      <c r="H13" s="10">
        <f>BORNO!H10</f>
        <v>114.13710000000002</v>
      </c>
      <c r="I13" s="10">
        <f>BORNO!I10</f>
        <v>123.17982590812501</v>
      </c>
      <c r="J13" s="10">
        <f>BORNO!J10</f>
        <v>114.91995420000001</v>
      </c>
      <c r="K13" s="10">
        <f>BORNO!K10</f>
        <v>110.33962610382001</v>
      </c>
      <c r="L13" s="10">
        <f>BORNO!L10</f>
        <v>120.66595191</v>
      </c>
      <c r="M13" s="10">
        <f>BORNO!M10</f>
        <v>126.69924950550001</v>
      </c>
      <c r="N13" s="76">
        <f>BORNO!N10</f>
        <v>117.17</v>
      </c>
      <c r="O13" s="33">
        <f>BORNO!O10</f>
        <v>117.89</v>
      </c>
      <c r="P13" s="18">
        <f>BORNO!P10</f>
        <v>10.791203221694289</v>
      </c>
      <c r="Q13" s="18">
        <f>BORNO!Q10</f>
        <v>0.61449176410343853</v>
      </c>
    </row>
    <row r="14" spans="1:17" x14ac:dyDescent="0.25">
      <c r="A14" s="26" t="s">
        <v>57</v>
      </c>
      <c r="B14" s="10">
        <f>'CROSS RIVER'!B10</f>
        <v>1500</v>
      </c>
      <c r="C14" s="10">
        <f>'CROSS RIVER'!C10</f>
        <v>1500</v>
      </c>
      <c r="D14" s="10">
        <f>'CROSS RIVER'!D10</f>
        <v>1500</v>
      </c>
      <c r="E14" s="10">
        <f>'CROSS RIVER'!E10</f>
        <v>1500</v>
      </c>
      <c r="F14" s="10">
        <f>'CROSS RIVER'!F10</f>
        <v>1375</v>
      </c>
      <c r="G14" s="10">
        <f>'CROSS RIVER'!G10</f>
        <v>1500</v>
      </c>
      <c r="H14" s="10">
        <f>'CROSS RIVER'!H10</f>
        <v>1350</v>
      </c>
      <c r="I14" s="10">
        <f>'CROSS RIVER'!I10</f>
        <v>1425</v>
      </c>
      <c r="J14" s="10">
        <f>'CROSS RIVER'!J10</f>
        <v>1587.5</v>
      </c>
      <c r="K14" s="10">
        <f>'CROSS RIVER'!K10</f>
        <v>1658.3333333333301</v>
      </c>
      <c r="L14" s="10">
        <f>'CROSS RIVER'!L10</f>
        <v>1865.8333333333301</v>
      </c>
      <c r="M14" s="10">
        <f>'CROSS RIVER'!M10</f>
        <v>2216.6666666666601</v>
      </c>
      <c r="N14" s="76">
        <f>'CROSS RIVER'!N10</f>
        <v>1750.89</v>
      </c>
      <c r="O14" s="33">
        <f>'CROSS RIVER'!O10</f>
        <v>1700</v>
      </c>
      <c r="P14" s="18">
        <f>'CROSS RIVER'!P10</f>
        <v>13.333333333333334</v>
      </c>
      <c r="Q14" s="18">
        <f>'CROSS RIVER'!Q10</f>
        <v>-2.906521826042761</v>
      </c>
    </row>
    <row r="15" spans="1:17" x14ac:dyDescent="0.25">
      <c r="A15" s="26" t="s">
        <v>58</v>
      </c>
      <c r="B15" s="86">
        <f>DELTA!B10</f>
        <v>2000</v>
      </c>
      <c r="C15" s="86">
        <f>DELTA!C10</f>
        <v>1550</v>
      </c>
      <c r="D15" s="86">
        <f>DELTA!D10</f>
        <v>1525</v>
      </c>
      <c r="E15" s="86">
        <f>DELTA!E10</f>
        <v>1550</v>
      </c>
      <c r="F15" s="86">
        <f>DELTA!F10</f>
        <v>2000</v>
      </c>
      <c r="G15" s="86">
        <f>DELTA!G10</f>
        <v>1625</v>
      </c>
      <c r="H15" s="86">
        <f>DELTA!H10</f>
        <v>1500</v>
      </c>
      <c r="I15" s="86">
        <f>DELTA!I10</f>
        <v>1550</v>
      </c>
      <c r="J15" s="86">
        <f>DELTA!J10</f>
        <v>1550</v>
      </c>
      <c r="K15" s="86">
        <f>DELTA!K10</f>
        <v>1513.2115560750001</v>
      </c>
      <c r="L15" s="86">
        <f>DELTA!L10</f>
        <v>1513.2115560750001</v>
      </c>
      <c r="M15" s="86">
        <f>DELTA!M10</f>
        <v>2000</v>
      </c>
      <c r="N15" s="91">
        <f>DELTA!N10</f>
        <v>1833.3333333333301</v>
      </c>
      <c r="O15" s="92">
        <f>DELTA!O10</f>
        <v>1633.3333333333301</v>
      </c>
      <c r="P15" s="89">
        <f>DELTA!P10</f>
        <v>5.3763440860212954</v>
      </c>
      <c r="Q15" s="18">
        <f>DELTA!Q10</f>
        <v>-10.909090909090928</v>
      </c>
    </row>
    <row r="16" spans="1:17" x14ac:dyDescent="0.25">
      <c r="A16" s="26" t="s">
        <v>59</v>
      </c>
      <c r="B16" s="10">
        <f>EBONYI!B10</f>
        <v>370.25</v>
      </c>
      <c r="C16" s="10">
        <f>EBONYI!C10</f>
        <v>371.02752499999997</v>
      </c>
      <c r="D16" s="10">
        <f>EBONYI!D10</f>
        <v>371.80668280249995</v>
      </c>
      <c r="E16" s="10">
        <f>EBONYI!E10</f>
        <v>372.58747683638518</v>
      </c>
      <c r="F16" s="10">
        <f>EBONYI!F10</f>
        <v>373.36991053774159</v>
      </c>
      <c r="G16" s="10">
        <f>EBONYI!G10</f>
        <v>374.15398734987082</v>
      </c>
      <c r="H16" s="10">
        <f>EBONYI!H10</f>
        <v>374.93971072330555</v>
      </c>
      <c r="I16" s="10">
        <f>EBONYI!I10</f>
        <v>375.72708411582448</v>
      </c>
      <c r="J16" s="10">
        <f>EBONYI!J10</f>
        <v>335.94200070888752</v>
      </c>
      <c r="K16" s="10">
        <f>EBONYI!K10</f>
        <v>375.06813541112399</v>
      </c>
      <c r="L16" s="10">
        <f>EBONYI!L10</f>
        <v>375.85577849548736</v>
      </c>
      <c r="M16" s="10">
        <f>EBONYI!M10</f>
        <v>406.64507563032799</v>
      </c>
      <c r="N16" s="76">
        <f>EBONYI!N10</f>
        <v>350</v>
      </c>
      <c r="O16" s="33">
        <f>EBONYI!O10</f>
        <v>350</v>
      </c>
      <c r="P16" s="18">
        <f>EBONYI!P10</f>
        <v>-5.6673760255387977</v>
      </c>
      <c r="Q16" s="18">
        <f>EBONYI!Q10</f>
        <v>0</v>
      </c>
    </row>
    <row r="17" spans="1:17" x14ac:dyDescent="0.25">
      <c r="A17" s="26" t="s">
        <v>60</v>
      </c>
      <c r="B17" s="10">
        <f>EDO!B10</f>
        <v>500</v>
      </c>
      <c r="C17" s="10">
        <f>EDO!C10</f>
        <v>501.05</v>
      </c>
      <c r="D17" s="10">
        <f>EDO!D10</f>
        <v>502.10220500000003</v>
      </c>
      <c r="E17" s="10">
        <f>EDO!E10</f>
        <v>503.15661963050002</v>
      </c>
      <c r="F17" s="10">
        <f>EDO!F10</f>
        <v>504.21324853172405</v>
      </c>
      <c r="G17" s="10">
        <f>EDO!G10</f>
        <v>505.27209635364068</v>
      </c>
      <c r="H17" s="10">
        <f>EDO!H10</f>
        <v>506.33316775598331</v>
      </c>
      <c r="I17" s="10">
        <f>EDO!I10</f>
        <v>507.39646740827089</v>
      </c>
      <c r="J17" s="10">
        <f>EDO!J10</f>
        <v>508.46199998982826</v>
      </c>
      <c r="K17" s="10">
        <f>EDO!K10</f>
        <v>681.36923696946803</v>
      </c>
      <c r="L17" s="10">
        <f>EDO!L10</f>
        <v>782.38011236710395</v>
      </c>
      <c r="M17" s="10">
        <f>EDO!M10</f>
        <v>1083.39311060307</v>
      </c>
      <c r="N17" s="76">
        <f>EDO!N10</f>
        <v>950.87</v>
      </c>
      <c r="O17" s="33">
        <f>EDO!O10</f>
        <v>890.14</v>
      </c>
      <c r="P17" s="18">
        <f>EDO!P10</f>
        <v>77.654924658217737</v>
      </c>
      <c r="Q17" s="18">
        <f>EDO!Q10</f>
        <v>-6.3867826306435171</v>
      </c>
    </row>
    <row r="18" spans="1:17" x14ac:dyDescent="0.25">
      <c r="A18" s="26" t="s">
        <v>61</v>
      </c>
      <c r="B18" s="10">
        <f>EKITI!B10</f>
        <v>400.34</v>
      </c>
      <c r="C18" s="10">
        <f>EKITI!C10</f>
        <v>401.18071399999997</v>
      </c>
      <c r="D18" s="10">
        <f>EKITI!D10</f>
        <v>402.02319349939995</v>
      </c>
      <c r="E18" s="10">
        <f>EKITI!E10</f>
        <v>402.86744220574866</v>
      </c>
      <c r="F18" s="10">
        <f>EKITI!F10</f>
        <v>403.71346383438072</v>
      </c>
      <c r="G18" s="10">
        <f>EKITI!G10</f>
        <v>404.56126210843291</v>
      </c>
      <c r="H18" s="10">
        <f>EKITI!H10</f>
        <v>405.41084075886062</v>
      </c>
      <c r="I18" s="10">
        <f>EKITI!I10</f>
        <v>406.26220352445421</v>
      </c>
      <c r="J18" s="10">
        <f>EKITI!J10</f>
        <v>407.11535415185557</v>
      </c>
      <c r="K18" s="10">
        <f>EKITI!K10</f>
        <v>481.36923696946798</v>
      </c>
      <c r="L18" s="10">
        <f>EKITI!L10</f>
        <v>482.38011236710383</v>
      </c>
      <c r="M18" s="10">
        <f>EKITI!M10</f>
        <v>503.393110603075</v>
      </c>
      <c r="N18" s="76">
        <f>EKITI!N10</f>
        <v>483.393110603075</v>
      </c>
      <c r="O18" s="33">
        <f>EKITI!O10</f>
        <v>482.55</v>
      </c>
      <c r="P18" s="18">
        <f>EKITI!P10</f>
        <v>20.282452062239475</v>
      </c>
      <c r="Q18" s="18">
        <f>EKITI!Q10</f>
        <v>-0.17441510534213783</v>
      </c>
    </row>
    <row r="19" spans="1:17" x14ac:dyDescent="0.25">
      <c r="A19" s="26" t="s">
        <v>62</v>
      </c>
      <c r="B19" s="10">
        <f>ENUGU!B10</f>
        <v>380</v>
      </c>
      <c r="C19" s="10">
        <f>ENUGU!C10</f>
        <v>380.798</v>
      </c>
      <c r="D19" s="10">
        <f>ENUGU!D10</f>
        <v>381.59767579999999</v>
      </c>
      <c r="E19" s="10">
        <f>ENUGU!E10</f>
        <v>382.39903091918001</v>
      </c>
      <c r="F19" s="10">
        <f>ENUGU!F10</f>
        <v>381.59767579999999</v>
      </c>
      <c r="G19" s="10">
        <f>ENUGU!G10</f>
        <v>381.59767579999999</v>
      </c>
      <c r="H19" s="10">
        <f>ENUGU!H10</f>
        <v>381.59767579999999</v>
      </c>
      <c r="I19" s="10">
        <f>ENUGU!I10</f>
        <v>381.59767579999999</v>
      </c>
      <c r="J19" s="10">
        <f>ENUGU!J10</f>
        <v>444.09243832103903</v>
      </c>
      <c r="K19" s="10">
        <f>ENUGU!K10</f>
        <v>481.36923696946798</v>
      </c>
      <c r="L19" s="10">
        <f>ENUGU!L10</f>
        <v>482.38011236710383</v>
      </c>
      <c r="M19" s="10">
        <f>ENUGU!M10</f>
        <v>683.393110603075</v>
      </c>
      <c r="N19" s="76">
        <f>ENUGU!N10</f>
        <v>550.45000000000005</v>
      </c>
      <c r="O19" s="33">
        <f>ENUGU!O10</f>
        <v>550.95000000000005</v>
      </c>
      <c r="P19" s="18">
        <f>ENUGU!P10</f>
        <v>44.683007788906465</v>
      </c>
      <c r="Q19" s="18">
        <f>ENUGU!Q10</f>
        <v>9.0834771550549545E-2</v>
      </c>
    </row>
    <row r="20" spans="1:17" x14ac:dyDescent="0.25">
      <c r="A20" s="26" t="s">
        <v>63</v>
      </c>
      <c r="B20" s="10">
        <f>GOMBE!B10</f>
        <v>100</v>
      </c>
      <c r="C20" s="10">
        <f>GOMBE!C10</f>
        <v>100.21</v>
      </c>
      <c r="D20" s="10">
        <f>GOMBE!D10</f>
        <v>100.420441</v>
      </c>
      <c r="E20" s="10">
        <f>GOMBE!E10</f>
        <v>100.63132392609999</v>
      </c>
      <c r="F20" s="10">
        <f>GOMBE!F10</f>
        <v>100.8426497063448</v>
      </c>
      <c r="G20" s="10">
        <f>GOMBE!G10</f>
        <v>101.05441927072812</v>
      </c>
      <c r="H20" s="10">
        <f>GOMBE!H10</f>
        <v>101.26663355119665</v>
      </c>
      <c r="I20" s="10">
        <f>GOMBE!I10</f>
        <v>101.47929348165415</v>
      </c>
      <c r="J20" s="10">
        <f>GOMBE!J10</f>
        <v>150</v>
      </c>
      <c r="K20" s="10">
        <f>GOMBE!K10</f>
        <v>150</v>
      </c>
      <c r="L20" s="10">
        <f>GOMBE!L10</f>
        <v>150</v>
      </c>
      <c r="M20" s="10">
        <f>GOMBE!M10</f>
        <v>200.25</v>
      </c>
      <c r="N20" s="76">
        <f>GOMBE!N10</f>
        <v>150</v>
      </c>
      <c r="O20" s="33">
        <f>GOMBE!O10</f>
        <v>150</v>
      </c>
      <c r="P20" s="18">
        <f>GOMBE!P10</f>
        <v>49.685660113761109</v>
      </c>
      <c r="Q20" s="18">
        <f>GOMBE!Q10</f>
        <v>0</v>
      </c>
    </row>
    <row r="21" spans="1:17" x14ac:dyDescent="0.25">
      <c r="A21" s="26" t="s">
        <v>64</v>
      </c>
      <c r="B21" s="10">
        <f>IMO!B10</f>
        <v>400</v>
      </c>
      <c r="C21" s="10">
        <f>IMO!C10</f>
        <v>400</v>
      </c>
      <c r="D21" s="10">
        <f>IMO!D10</f>
        <v>400</v>
      </c>
      <c r="E21" s="10">
        <f>IMO!E10</f>
        <v>400</v>
      </c>
      <c r="F21" s="10">
        <f>IMO!F10</f>
        <v>400</v>
      </c>
      <c r="G21" s="10">
        <f>IMO!G10</f>
        <v>400</v>
      </c>
      <c r="H21" s="10">
        <f>IMO!H10</f>
        <v>400</v>
      </c>
      <c r="I21" s="10">
        <f>IMO!I10</f>
        <v>400</v>
      </c>
      <c r="J21" s="10">
        <f>IMO!J10</f>
        <v>444.48801882354849</v>
      </c>
      <c r="K21" s="10">
        <f>IMO!K10</f>
        <v>496.23940661638602</v>
      </c>
      <c r="L21" s="10">
        <f>IMO!L10</f>
        <v>497.28150937028045</v>
      </c>
      <c r="M21" s="10">
        <f>IMO!M10</f>
        <v>598.32580053995798</v>
      </c>
      <c r="N21" s="76">
        <f>IMO!N10</f>
        <v>450.745</v>
      </c>
      <c r="O21" s="33">
        <f>IMO!O10</f>
        <v>450.85500000000002</v>
      </c>
      <c r="P21" s="18">
        <f>IMO!P10</f>
        <v>12.713750000000005</v>
      </c>
      <c r="Q21" s="18">
        <f>IMO!Q10</f>
        <v>2.4404042196810534E-2</v>
      </c>
    </row>
    <row r="22" spans="1:17" x14ac:dyDescent="0.25">
      <c r="A22" s="26" t="s">
        <v>65</v>
      </c>
      <c r="B22" s="10">
        <f>JIGAWA!B10</f>
        <v>410.33</v>
      </c>
      <c r="C22" s="10">
        <f>JIGAWA!C10</f>
        <v>411.19169299999999</v>
      </c>
      <c r="D22" s="10">
        <f>JIGAWA!D10</f>
        <v>412.05519555529997</v>
      </c>
      <c r="E22" s="10">
        <f>JIGAWA!E10</f>
        <v>500</v>
      </c>
      <c r="F22" s="10">
        <f>JIGAWA!F10</f>
        <v>501.05</v>
      </c>
      <c r="G22" s="10">
        <f>JIGAWA!G10</f>
        <v>502.10220500000003</v>
      </c>
      <c r="H22" s="10">
        <f>JIGAWA!H10</f>
        <v>503.15661963050002</v>
      </c>
      <c r="I22" s="10">
        <f>JIGAWA!I10</f>
        <v>504.21324853172405</v>
      </c>
      <c r="J22" s="10">
        <f>JIGAWA!J10</f>
        <v>504.21324853172405</v>
      </c>
      <c r="K22" s="10">
        <f>JIGAWA!K10</f>
        <v>504.21324853172405</v>
      </c>
      <c r="L22" s="10">
        <f>JIGAWA!L10</f>
        <v>504.21324853172405</v>
      </c>
      <c r="M22" s="10">
        <f>JIGAWA!M10</f>
        <v>683.92484302473804</v>
      </c>
      <c r="N22" s="76">
        <f>JIGAWA!N10</f>
        <v>580</v>
      </c>
      <c r="O22" s="33">
        <f>JIGAWA!O10</f>
        <v>585.54999999999995</v>
      </c>
      <c r="P22" s="18">
        <f>JIGAWA!P10</f>
        <v>42.403168635996735</v>
      </c>
      <c r="Q22" s="18">
        <f>JIGAWA!Q10</f>
        <v>0.95689655172413002</v>
      </c>
    </row>
    <row r="23" spans="1:17" x14ac:dyDescent="0.25">
      <c r="A23" s="26" t="s">
        <v>66</v>
      </c>
      <c r="B23" s="10">
        <f>KADUNA!B10</f>
        <v>100</v>
      </c>
      <c r="C23" s="10">
        <f>KADUNA!C10</f>
        <v>100.21</v>
      </c>
      <c r="D23" s="10">
        <f>KADUNA!D10</f>
        <v>100.420441</v>
      </c>
      <c r="E23" s="10">
        <f>KADUNA!E10</f>
        <v>100.63132392609999</v>
      </c>
      <c r="F23" s="10">
        <f>KADUNA!F10</f>
        <v>100.8426497063448</v>
      </c>
      <c r="G23" s="10">
        <f>KADUNA!G10</f>
        <v>101.05441927072812</v>
      </c>
      <c r="H23" s="10">
        <f>KADUNA!H10</f>
        <v>101.26663355119665</v>
      </c>
      <c r="I23" s="10">
        <f>KADUNA!I10</f>
        <v>105</v>
      </c>
      <c r="J23" s="10">
        <f>KADUNA!J10</f>
        <v>228.81283986641299</v>
      </c>
      <c r="K23" s="10">
        <f>KADUNA!K10</f>
        <v>229.665365251899</v>
      </c>
      <c r="L23" s="10">
        <f>KADUNA!L10</f>
        <v>252.75666251892801</v>
      </c>
      <c r="M23" s="10">
        <f>KADUNA!M10</f>
        <v>350.85025151021802</v>
      </c>
      <c r="N23" s="76">
        <f>KADUNA!N10</f>
        <v>300</v>
      </c>
      <c r="O23" s="33">
        <f>KADUNA!O10</f>
        <v>320.55</v>
      </c>
      <c r="P23" s="18">
        <f>KADUNA!P10</f>
        <v>219.8782556631075</v>
      </c>
      <c r="Q23" s="18">
        <f>KADUNA!Q10</f>
        <v>6.8500000000000032</v>
      </c>
    </row>
    <row r="24" spans="1:17" x14ac:dyDescent="0.25">
      <c r="A24" s="26" t="s">
        <v>67</v>
      </c>
      <c r="B24" s="10">
        <f>KANO!B10</f>
        <v>325.89</v>
      </c>
      <c r="C24" s="10">
        <f>KANO!C10</f>
        <v>326.78436900000003</v>
      </c>
      <c r="D24" s="10">
        <f>KANO!D10</f>
        <v>327.68061617490002</v>
      </c>
      <c r="E24" s="10">
        <f>KANO!E10</f>
        <v>328.578745468867</v>
      </c>
      <c r="F24" s="10">
        <f>KANO!F10</f>
        <v>329.47876083435199</v>
      </c>
      <c r="G24" s="10">
        <f>KANO!G10</f>
        <v>330.38066623210398</v>
      </c>
      <c r="H24" s="10">
        <f>KANO!H10</f>
        <v>331.28446563119098</v>
      </c>
      <c r="I24" s="10">
        <f>KANO!I10</f>
        <v>332.190163009017</v>
      </c>
      <c r="J24" s="10">
        <f>KANO!J10</f>
        <v>342.96033359073999</v>
      </c>
      <c r="K24" s="10">
        <f>KANO!K10</f>
        <v>381.36923696946798</v>
      </c>
      <c r="L24" s="10">
        <f>KANO!L10</f>
        <v>382.380112367104</v>
      </c>
      <c r="M24" s="10">
        <f>KANO!M10</f>
        <v>400</v>
      </c>
      <c r="N24" s="76">
        <f>KANO!N10</f>
        <v>370.85</v>
      </c>
      <c r="O24" s="33">
        <f>KANO!O10</f>
        <v>370.95</v>
      </c>
      <c r="P24" s="18">
        <f>KANO!P10</f>
        <v>13.515221408891795</v>
      </c>
      <c r="Q24" s="18">
        <f>KANO!Q10</f>
        <v>2.6965080221104457E-2</v>
      </c>
    </row>
    <row r="25" spans="1:17" x14ac:dyDescent="0.25">
      <c r="A25" s="26" t="s">
        <v>68</v>
      </c>
      <c r="B25" s="10">
        <f>KATSINA!B10</f>
        <v>400.56</v>
      </c>
      <c r="C25" s="10">
        <f>KATSINA!C10</f>
        <v>401.40117600000002</v>
      </c>
      <c r="D25" s="10">
        <f>KATSINA!D10</f>
        <v>402.24411846960004</v>
      </c>
      <c r="E25" s="10">
        <f>KATSINA!E10</f>
        <v>403.08883111838617</v>
      </c>
      <c r="F25" s="10">
        <f>KATSINA!F10</f>
        <v>403.93531766373479</v>
      </c>
      <c r="G25" s="10">
        <f>KATSINA!G10</f>
        <v>404.78358183082861</v>
      </c>
      <c r="H25" s="10">
        <f>KATSINA!H10</f>
        <v>405.63362735267333</v>
      </c>
      <c r="I25" s="10">
        <f>KATSINA!I10</f>
        <v>406.48545797011394</v>
      </c>
      <c r="J25" s="10">
        <f>KATSINA!J10</f>
        <v>439.09255148805903</v>
      </c>
      <c r="K25" s="10">
        <f>KATSINA!K10</f>
        <v>481.36923696946798</v>
      </c>
      <c r="L25" s="10">
        <f>KATSINA!L10</f>
        <v>482.38011236710383</v>
      </c>
      <c r="M25" s="10">
        <f>KATSINA!M10</f>
        <v>483.39311060307477</v>
      </c>
      <c r="N25" s="76">
        <f>KATSINA!N10</f>
        <v>483.39311060307477</v>
      </c>
      <c r="O25" s="33">
        <f>KATSINA!O10</f>
        <v>485.55</v>
      </c>
      <c r="P25" s="18">
        <f>KATSINA!P10</f>
        <v>20.963771167426771</v>
      </c>
      <c r="Q25" s="18">
        <f>KATSINA!Q10</f>
        <v>0.44619779422059425</v>
      </c>
    </row>
    <row r="26" spans="1:17" s="66" customFormat="1" x14ac:dyDescent="0.25">
      <c r="A26" s="63" t="s">
        <v>69</v>
      </c>
      <c r="B26" s="64">
        <f>KEBBI!B10</f>
        <v>250</v>
      </c>
      <c r="C26" s="64">
        <f>KEBBI!C10</f>
        <v>250.52500000000001</v>
      </c>
      <c r="D26" s="64">
        <f>KEBBI!D10</f>
        <v>300</v>
      </c>
      <c r="E26" s="64">
        <f>KEBBI!E10</f>
        <v>300.63</v>
      </c>
      <c r="F26" s="64">
        <f>KEBBI!F10</f>
        <v>270.89</v>
      </c>
      <c r="G26" s="64">
        <f>KEBBI!G10</f>
        <v>250</v>
      </c>
      <c r="H26" s="64">
        <f>KEBBI!H10</f>
        <v>300.87</v>
      </c>
      <c r="I26" s="64">
        <f>KEBBI!I10</f>
        <v>310</v>
      </c>
      <c r="J26" s="64">
        <f>KEBBI!J10</f>
        <v>285.59867448084401</v>
      </c>
      <c r="K26" s="64">
        <f>KEBBI!K10</f>
        <v>232.36952809943401</v>
      </c>
      <c r="L26" s="64">
        <f>KEBBI!L10</f>
        <v>235</v>
      </c>
      <c r="M26" s="64">
        <f>KEBBI!M10</f>
        <v>300</v>
      </c>
      <c r="N26" s="64">
        <f>KEBBI!N10</f>
        <v>250</v>
      </c>
      <c r="O26" s="33">
        <f>KEBBI!O10</f>
        <v>220</v>
      </c>
      <c r="P26" s="65">
        <f>KEBBI!P10</f>
        <v>-12.184412733260155</v>
      </c>
      <c r="Q26" s="65">
        <f>KEBBI!Q10</f>
        <v>-12</v>
      </c>
    </row>
    <row r="27" spans="1:17" s="66" customFormat="1" x14ac:dyDescent="0.25">
      <c r="A27" s="63" t="s">
        <v>70</v>
      </c>
      <c r="B27" s="64">
        <f>KOGI!B10</f>
        <v>200.34</v>
      </c>
      <c r="C27" s="64">
        <f>KOGI!C10</f>
        <v>200</v>
      </c>
      <c r="D27" s="64">
        <f>KOGI!D10</f>
        <v>200</v>
      </c>
      <c r="E27" s="64">
        <f>KOGI!E10</f>
        <v>200.42</v>
      </c>
      <c r="F27" s="64">
        <f>KOGI!F10</f>
        <v>300</v>
      </c>
      <c r="G27" s="64">
        <f>KOGI!G10</f>
        <v>300.63</v>
      </c>
      <c r="H27" s="64">
        <f>KOGI!H10</f>
        <v>301.261323</v>
      </c>
      <c r="I27" s="64">
        <f>KOGI!I10</f>
        <v>301.8939717783</v>
      </c>
      <c r="J27" s="64">
        <f>KOGI!J10</f>
        <v>302.52794911903442</v>
      </c>
      <c r="K27" s="64">
        <f>KOGI!K10</f>
        <v>299.17700945937798</v>
      </c>
      <c r="L27" s="64">
        <f>KOGI!L10</f>
        <v>299.80528117924268</v>
      </c>
      <c r="M27" s="64">
        <f>KOGI!M10</f>
        <v>350.43487226971899</v>
      </c>
      <c r="N27" s="64">
        <f>KOGI!N10</f>
        <v>300</v>
      </c>
      <c r="O27" s="33">
        <f>KOGI!O10</f>
        <v>350</v>
      </c>
      <c r="P27" s="65">
        <f>KOGI!P10</f>
        <v>75</v>
      </c>
      <c r="Q27" s="65">
        <f>KOGI!Q10</f>
        <v>16.666666666666664</v>
      </c>
    </row>
    <row r="28" spans="1:17" x14ac:dyDescent="0.25">
      <c r="A28" s="26" t="s">
        <v>71</v>
      </c>
      <c r="B28" s="10">
        <f>KWARA!B10</f>
        <v>350</v>
      </c>
      <c r="C28" s="10">
        <f>KWARA!C10</f>
        <v>350.73500000000001</v>
      </c>
      <c r="D28" s="10">
        <f>KWARA!D10</f>
        <v>351.4715435</v>
      </c>
      <c r="E28" s="10">
        <f>KWARA!E10</f>
        <v>352.20963374134999</v>
      </c>
      <c r="F28" s="10">
        <f>KWARA!F10</f>
        <v>352.94927397220681</v>
      </c>
      <c r="G28" s="10">
        <f>KWARA!G10</f>
        <v>353.69046744754843</v>
      </c>
      <c r="H28" s="10">
        <f>KWARA!H10</f>
        <v>354.43321742918829</v>
      </c>
      <c r="I28" s="10">
        <f>KWARA!I10</f>
        <v>355.17752718578959</v>
      </c>
      <c r="J28" s="10">
        <f>KWARA!J10</f>
        <v>355.92339999287975</v>
      </c>
      <c r="K28" s="10">
        <f>KWARA!K10</f>
        <v>361.188595585337</v>
      </c>
      <c r="L28" s="10">
        <f>KWARA!L10</f>
        <v>361.9470916360662</v>
      </c>
      <c r="M28" s="10">
        <f>KWARA!M10</f>
        <v>502.70718052850202</v>
      </c>
      <c r="N28" s="76">
        <f>KWARA!N10</f>
        <v>500</v>
      </c>
      <c r="O28" s="33">
        <f>KWARA!O10</f>
        <v>500</v>
      </c>
      <c r="P28" s="18">
        <f>KWARA!P10</f>
        <v>42.557771536915325</v>
      </c>
      <c r="Q28" s="18">
        <f>KWARA!Q10</f>
        <v>0</v>
      </c>
    </row>
    <row r="29" spans="1:17" x14ac:dyDescent="0.25">
      <c r="A29" s="26" t="s">
        <v>72</v>
      </c>
      <c r="B29" s="10">
        <f>LAGOS!B10</f>
        <v>350</v>
      </c>
      <c r="C29" s="10">
        <f>LAGOS!C10</f>
        <v>350</v>
      </c>
      <c r="D29" s="10">
        <f>LAGOS!D10</f>
        <v>425</v>
      </c>
      <c r="E29" s="10">
        <f>LAGOS!E10</f>
        <v>416.66666666666652</v>
      </c>
      <c r="F29" s="10">
        <f>LAGOS!F10</f>
        <v>462.5</v>
      </c>
      <c r="G29" s="10">
        <f>LAGOS!G10</f>
        <v>475</v>
      </c>
      <c r="H29" s="10">
        <f>LAGOS!H10</f>
        <v>425</v>
      </c>
      <c r="I29" s="10">
        <f>LAGOS!I10</f>
        <v>425</v>
      </c>
      <c r="J29" s="10">
        <f>LAGOS!J10</f>
        <v>425.89249999999998</v>
      </c>
      <c r="K29" s="10">
        <f>LAGOS!K10</f>
        <v>432.671085732763</v>
      </c>
      <c r="L29" s="10">
        <f>LAGOS!L10</f>
        <v>450</v>
      </c>
      <c r="M29" s="10">
        <f>LAGOS!M10</f>
        <v>550</v>
      </c>
      <c r="N29" s="76">
        <f>LAGOS!N10</f>
        <v>500</v>
      </c>
      <c r="O29" s="33">
        <f>LAGOS!O10</f>
        <v>500</v>
      </c>
      <c r="P29" s="18">
        <f>LAGOS!P10</f>
        <v>42.857142857142854</v>
      </c>
      <c r="Q29" s="18">
        <f>LAGOS!Q10</f>
        <v>0</v>
      </c>
    </row>
    <row r="30" spans="1:17" x14ac:dyDescent="0.25">
      <c r="A30" s="26" t="s">
        <v>73</v>
      </c>
      <c r="B30" s="10">
        <f>NASSARAWA!B10</f>
        <v>421.56</v>
      </c>
      <c r="C30" s="10">
        <f>NASSARAWA!C10</f>
        <v>422.44527599999998</v>
      </c>
      <c r="D30" s="10">
        <f>NASSARAWA!D10</f>
        <v>423.33241107959998</v>
      </c>
      <c r="E30" s="10">
        <f>NASSARAWA!E10</f>
        <v>424.22140914286712</v>
      </c>
      <c r="F30" s="10">
        <f>NASSARAWA!F10</f>
        <v>425.11227410206715</v>
      </c>
      <c r="G30" s="10">
        <f>NASSARAWA!G10</f>
        <v>426.00500987768146</v>
      </c>
      <c r="H30" s="10">
        <f>NASSARAWA!H10</f>
        <v>426.89962039842459</v>
      </c>
      <c r="I30" s="10">
        <f>NASSARAWA!I10</f>
        <v>427.79610960126126</v>
      </c>
      <c r="J30" s="10">
        <f>NASSARAWA!J10</f>
        <v>428.69448143142392</v>
      </c>
      <c r="K30" s="10">
        <f>NASSARAWA!K10</f>
        <v>482.38064187326398</v>
      </c>
      <c r="L30" s="10">
        <f>NASSARAWA!L10</f>
        <v>483.39364122119781</v>
      </c>
      <c r="M30" s="10">
        <f>NASSARAWA!M10</f>
        <v>494.40876786776198</v>
      </c>
      <c r="N30" s="76">
        <f>NASSARAWA!N10</f>
        <v>450</v>
      </c>
      <c r="O30" s="33">
        <f>NASSARAWA!O10</f>
        <v>350</v>
      </c>
      <c r="P30" s="18">
        <f>NASSARAWA!P10</f>
        <v>-17.14903210327294</v>
      </c>
      <c r="Q30" s="18">
        <f>NASSARAWA!Q10</f>
        <v>-22.222222222222221</v>
      </c>
    </row>
    <row r="31" spans="1:17" x14ac:dyDescent="0.25">
      <c r="A31" s="26" t="s">
        <v>74</v>
      </c>
      <c r="B31" s="10">
        <f>NIGER!B10</f>
        <v>270.54000000000002</v>
      </c>
      <c r="C31" s="10">
        <f>NIGER!C10</f>
        <v>271.10813400000001</v>
      </c>
      <c r="D31" s="10">
        <f>NIGER!D10</f>
        <v>271.6774610814</v>
      </c>
      <c r="E31" s="10">
        <f>NIGER!E10</f>
        <v>272.24798374967094</v>
      </c>
      <c r="F31" s="10">
        <f>NIGER!F10</f>
        <v>272.81970451554525</v>
      </c>
      <c r="G31" s="10">
        <f>NIGER!G10</f>
        <v>273.39262589502789</v>
      </c>
      <c r="H31" s="10">
        <f>NIGER!H10</f>
        <v>273.96675040940744</v>
      </c>
      <c r="I31" s="10">
        <f>NIGER!I10</f>
        <v>274.54208058526717</v>
      </c>
      <c r="J31" s="10">
        <f>NIGER!J10</f>
        <v>275.11861895449624</v>
      </c>
      <c r="K31" s="10">
        <f>NIGER!K10</f>
        <v>275.06813541112399</v>
      </c>
      <c r="L31" s="10">
        <f>NIGER!L10</f>
        <v>275.64577849548732</v>
      </c>
      <c r="M31" s="10">
        <f>NIGER!M10</f>
        <v>296.22463463032801</v>
      </c>
      <c r="N31" s="76">
        <f>NIGER!N10</f>
        <v>250.55</v>
      </c>
      <c r="O31" s="33">
        <f>NIGER!O10</f>
        <v>248.65</v>
      </c>
      <c r="P31" s="18">
        <f>NIGER!P10</f>
        <v>-8.283828916767213</v>
      </c>
      <c r="Q31" s="18">
        <f>NIGER!Q10</f>
        <v>-0.75833167032528659</v>
      </c>
    </row>
    <row r="32" spans="1:17" x14ac:dyDescent="0.25">
      <c r="A32" s="26" t="s">
        <v>75</v>
      </c>
      <c r="B32" s="10">
        <f>OGUN!B10</f>
        <v>400</v>
      </c>
      <c r="C32" s="10">
        <f>OGUN!C10</f>
        <v>425</v>
      </c>
      <c r="D32" s="10">
        <f>OGUN!D10</f>
        <v>400</v>
      </c>
      <c r="E32" s="10">
        <f>OGUN!E10</f>
        <v>450</v>
      </c>
      <c r="F32" s="10">
        <f>OGUN!F10</f>
        <v>450</v>
      </c>
      <c r="G32" s="10">
        <f>OGUN!G10</f>
        <v>450</v>
      </c>
      <c r="H32" s="10">
        <f>OGUN!H10</f>
        <v>450</v>
      </c>
      <c r="I32" s="10">
        <f>OGUN!I10</f>
        <v>466.666666666666</v>
      </c>
      <c r="J32" s="10">
        <f>OGUN!J10</f>
        <v>467.64666666666602</v>
      </c>
      <c r="K32" s="10">
        <f>OGUN!K10</f>
        <v>494.322662766978</v>
      </c>
      <c r="L32" s="10">
        <f>OGUN!L10</f>
        <v>495.85</v>
      </c>
      <c r="M32" s="10">
        <f>OGUN!M10</f>
        <v>500</v>
      </c>
      <c r="N32" s="76">
        <f>OGUN!N10</f>
        <v>498.88</v>
      </c>
      <c r="O32" s="33">
        <f>OGUN!O10</f>
        <v>475</v>
      </c>
      <c r="P32" s="18">
        <f>OGUN!P10</f>
        <v>11.76470588235294</v>
      </c>
      <c r="Q32" s="18">
        <f>OGUN!Q10</f>
        <v>-4.7867222578576003</v>
      </c>
    </row>
    <row r="33" spans="1:18" x14ac:dyDescent="0.25">
      <c r="A33" s="26" t="s">
        <v>76</v>
      </c>
      <c r="B33" s="10">
        <f>ONDO!B$10</f>
        <v>350</v>
      </c>
      <c r="C33" s="10">
        <f>ONDO!C$10</f>
        <v>350</v>
      </c>
      <c r="D33" s="10">
        <f>ONDO!D$10</f>
        <v>400</v>
      </c>
      <c r="E33" s="10">
        <f>ONDO!E$10</f>
        <v>550</v>
      </c>
      <c r="F33" s="10">
        <f>ONDO!F$10</f>
        <v>475</v>
      </c>
      <c r="G33" s="10">
        <f>ONDO!G$10</f>
        <v>450</v>
      </c>
      <c r="H33" s="10">
        <f>ONDO!H$10</f>
        <v>450</v>
      </c>
      <c r="I33" s="10">
        <f>ONDO!I$10</f>
        <v>500</v>
      </c>
      <c r="J33" s="10">
        <f>ONDO!J$10</f>
        <v>501.05</v>
      </c>
      <c r="K33" s="10">
        <f>ONDO!K$10</f>
        <v>532.37566389326503</v>
      </c>
      <c r="L33" s="10">
        <f>ONDO!L$10</f>
        <v>532.37566389326503</v>
      </c>
      <c r="M33" s="10">
        <f>ONDO!M$10</f>
        <v>632.37566389326548</v>
      </c>
      <c r="N33" s="76">
        <f>ONDO!N$10</f>
        <v>570</v>
      </c>
      <c r="O33" s="33">
        <f>ONDO!O$10</f>
        <v>600</v>
      </c>
      <c r="P33" s="18">
        <f>ONDO!P$10</f>
        <v>71.428571428571431</v>
      </c>
      <c r="Q33" s="18">
        <f>ONDO!Q$10</f>
        <v>5.2631578947368416</v>
      </c>
      <c r="R33" s="10"/>
    </row>
    <row r="34" spans="1:18" x14ac:dyDescent="0.25">
      <c r="A34" s="26" t="s">
        <v>77</v>
      </c>
      <c r="B34" s="10">
        <f>OSUN!B$10</f>
        <v>380.23</v>
      </c>
      <c r="C34" s="10">
        <f>OSUN!C$10</f>
        <v>381.02848299999999</v>
      </c>
      <c r="D34" s="10">
        <f>OSUN!D$10</f>
        <v>381.8286428143</v>
      </c>
      <c r="E34" s="10">
        <f>OSUN!E$10</f>
        <v>382.63048296421005</v>
      </c>
      <c r="F34" s="10">
        <f>OSUN!F$10</f>
        <v>383.43400697843487</v>
      </c>
      <c r="G34" s="10">
        <f>OSUN!G$10</f>
        <v>384.23921839308957</v>
      </c>
      <c r="H34" s="10">
        <f>OSUN!H$10</f>
        <v>385.04612075171508</v>
      </c>
      <c r="I34" s="10">
        <f>OSUN!I$10</f>
        <v>385.85471760529367</v>
      </c>
      <c r="J34" s="10">
        <f>OSUN!J$10</f>
        <v>386.66501251226481</v>
      </c>
      <c r="K34" s="10">
        <f>OSUN!K$10</f>
        <v>481.36923696946798</v>
      </c>
      <c r="L34" s="10">
        <f>OSUN!L$10</f>
        <v>482.38011236710383</v>
      </c>
      <c r="M34" s="10">
        <f>OSUN!M$10</f>
        <v>553.393110603075</v>
      </c>
      <c r="N34" s="76">
        <f>OSUN!N$10</f>
        <v>483.39311060307477</v>
      </c>
      <c r="O34" s="33">
        <f>OSUN!O$10</f>
        <v>483.39879011060299</v>
      </c>
      <c r="P34" s="18">
        <f>OSUN!P$10</f>
        <v>26.866838485301109</v>
      </c>
      <c r="Q34" s="18">
        <f>OSUN!Q$10</f>
        <v>1.174925211724307E-3</v>
      </c>
    </row>
    <row r="35" spans="1:18" x14ac:dyDescent="0.25">
      <c r="A35" s="26" t="s">
        <v>78</v>
      </c>
      <c r="B35" s="10">
        <f>OYO!B$10</f>
        <v>400.11</v>
      </c>
      <c r="C35" s="10">
        <f>OYO!C$10</f>
        <v>400.95023100000003</v>
      </c>
      <c r="D35" s="10">
        <f>OYO!D$10</f>
        <v>401.7922264851</v>
      </c>
      <c r="E35" s="10">
        <f>OYO!E$10</f>
        <v>402.63599016071873</v>
      </c>
      <c r="F35" s="10">
        <f>OYO!F$10</f>
        <v>403.48152574005621</v>
      </c>
      <c r="G35" s="10">
        <f>OYO!G$10</f>
        <v>404.32883694411032</v>
      </c>
      <c r="H35" s="10">
        <f>OYO!H$10</f>
        <v>405.17792750169298</v>
      </c>
      <c r="I35" s="10">
        <f>OYO!I$10</f>
        <v>406.02880114944651</v>
      </c>
      <c r="J35" s="10">
        <f>OYO!J$10</f>
        <v>406.88146163186036</v>
      </c>
      <c r="K35" s="10">
        <f>OYO!K$10</f>
        <v>481.36923696946798</v>
      </c>
      <c r="L35" s="10">
        <f>OYO!L$10</f>
        <v>481.36923696946798</v>
      </c>
      <c r="M35" s="10">
        <f>OYO!M$10</f>
        <v>501.36923696946798</v>
      </c>
      <c r="N35" s="76">
        <f>OYO!N$10</f>
        <v>455.85</v>
      </c>
      <c r="O35" s="33">
        <f>OYO!O$10</f>
        <v>455.89</v>
      </c>
      <c r="P35" s="18">
        <f>OYO!P$10</f>
        <v>13.702391157869155</v>
      </c>
      <c r="Q35" s="18">
        <f>OYO!Q$10</f>
        <v>8.7748162772762137E-3</v>
      </c>
    </row>
    <row r="36" spans="1:18" x14ac:dyDescent="0.25">
      <c r="A36" s="26" t="s">
        <v>79</v>
      </c>
      <c r="B36" s="10">
        <f>PLATEAU!B$10</f>
        <v>200</v>
      </c>
      <c r="C36" s="10">
        <f>PLATEAU!C$10</f>
        <v>200</v>
      </c>
      <c r="D36" s="10">
        <f>PLATEAU!D$10</f>
        <v>200</v>
      </c>
      <c r="E36" s="10">
        <f>PLATEAU!E$10</f>
        <v>200.42</v>
      </c>
      <c r="F36" s="10">
        <f>PLATEAU!F$10</f>
        <v>200.84088199999999</v>
      </c>
      <c r="G36" s="10">
        <f>PLATEAU!G$10</f>
        <v>201.26264785219999</v>
      </c>
      <c r="H36" s="10">
        <f>PLATEAU!H$10</f>
        <v>201.6852994126896</v>
      </c>
      <c r="I36" s="10">
        <f>PLATEAU!I$10</f>
        <v>202.10883854145624</v>
      </c>
      <c r="J36" s="10">
        <f>PLATEAU!J$10</f>
        <v>202.5332671023933</v>
      </c>
      <c r="K36" s="10">
        <f>PLATEAU!K$10</f>
        <v>223.43183501378499</v>
      </c>
      <c r="L36" s="10">
        <f>PLATEAU!L$10</f>
        <v>234.006041867314</v>
      </c>
      <c r="M36" s="10">
        <f>PLATEAU!M$10</f>
        <v>254.58145455523501</v>
      </c>
      <c r="N36" s="76">
        <f>PLATEAU!N$10</f>
        <v>245.68145455523501</v>
      </c>
      <c r="O36" s="33">
        <f>PLATEAU!O$10</f>
        <v>248.55</v>
      </c>
      <c r="P36" s="18">
        <f>PLATEAU!P$10</f>
        <v>24.275000000000006</v>
      </c>
      <c r="Q36" s="18">
        <f>PLATEAU!Q$10</f>
        <v>1.1675872930490516</v>
      </c>
    </row>
    <row r="37" spans="1:18" x14ac:dyDescent="0.25">
      <c r="A37" s="26" t="s">
        <v>80</v>
      </c>
      <c r="B37" s="86">
        <f>RIVERS!B$10</f>
        <v>1333.3333333333301</v>
      </c>
      <c r="C37" s="86">
        <f>RIVERS!C$10</f>
        <v>1350</v>
      </c>
      <c r="D37" s="86">
        <f>RIVERS!D$10</f>
        <v>1700</v>
      </c>
      <c r="E37" s="86">
        <f>RIVERS!E$10</f>
        <v>1700</v>
      </c>
      <c r="F37" s="86">
        <f>RIVERS!F$10</f>
        <v>1750</v>
      </c>
      <c r="G37" s="86">
        <f>RIVERS!G$10</f>
        <v>1650</v>
      </c>
      <c r="H37" s="86">
        <f>RIVERS!H$10</f>
        <v>1766.6666666666599</v>
      </c>
      <c r="I37" s="86">
        <f>RIVERS!I$10</f>
        <v>1725</v>
      </c>
      <c r="J37" s="86">
        <f>RIVERS!J$10</f>
        <v>1727.3625</v>
      </c>
      <c r="K37" s="86">
        <f>RIVERS!K$10</f>
        <v>1727.3625</v>
      </c>
      <c r="L37" s="86">
        <f>RIVERS!L$10</f>
        <v>1727.3625</v>
      </c>
      <c r="M37" s="86">
        <f>RIVERS!M$10</f>
        <v>2025</v>
      </c>
      <c r="N37" s="91">
        <f>RIVERS!N$10</f>
        <v>1533.3333333333301</v>
      </c>
      <c r="O37" s="33">
        <f>RIVERS!O$10</f>
        <v>1333.3333333333333</v>
      </c>
      <c r="P37" s="89">
        <f>RIVERS!P$10</f>
        <v>-1.2345679012345736</v>
      </c>
      <c r="Q37" s="89">
        <f>RIVERS!Q$10</f>
        <v>-13.043478260869385</v>
      </c>
    </row>
    <row r="38" spans="1:18" x14ac:dyDescent="0.25">
      <c r="A38" s="26" t="s">
        <v>81</v>
      </c>
      <c r="B38" s="10">
        <f>SOKOTO!B$10</f>
        <v>430.45</v>
      </c>
      <c r="C38" s="10">
        <f>SOKOTO!C$10</f>
        <v>431.35394500000001</v>
      </c>
      <c r="D38" s="10">
        <f>SOKOTO!D$10</f>
        <v>432.25978828450002</v>
      </c>
      <c r="E38" s="10">
        <f>SOKOTO!E$10</f>
        <v>433.16753383989749</v>
      </c>
      <c r="F38" s="10">
        <f>SOKOTO!F$10</f>
        <v>434.07718566096128</v>
      </c>
      <c r="G38" s="10">
        <f>SOKOTO!G$10</f>
        <v>434.98874775084931</v>
      </c>
      <c r="H38" s="10">
        <f>SOKOTO!H$10</f>
        <v>435.9022241211261</v>
      </c>
      <c r="I38" s="10">
        <f>SOKOTO!I$10</f>
        <v>436.81761879178043</v>
      </c>
      <c r="J38" s="10">
        <f>SOKOTO!J$10</f>
        <v>439.09255148805903</v>
      </c>
      <c r="K38" s="10">
        <f>SOKOTO!K$10</f>
        <v>481.36923696946798</v>
      </c>
      <c r="L38" s="10">
        <f>SOKOTO!L$10</f>
        <v>482.38011236710383</v>
      </c>
      <c r="M38" s="10">
        <f>SOKOTO!M$10</f>
        <v>499.893110603075</v>
      </c>
      <c r="N38" s="76">
        <f>SOKOTO!N$10</f>
        <v>470.76</v>
      </c>
      <c r="O38" s="33">
        <f>SOKOTO!O$10</f>
        <v>470.96</v>
      </c>
      <c r="P38" s="18">
        <f>SOKOTO!P$10</f>
        <v>9.1817996471551844</v>
      </c>
      <c r="Q38" s="18">
        <f>SOKOTO!Q$10</f>
        <v>4.248449315999419E-2</v>
      </c>
    </row>
    <row r="39" spans="1:18" x14ac:dyDescent="0.25">
      <c r="A39" s="26" t="s">
        <v>82</v>
      </c>
      <c r="B39" s="10">
        <f>TARABA!B$10</f>
        <v>300.43</v>
      </c>
      <c r="C39" s="10">
        <f>TARABA!C$10</f>
        <v>301.060903</v>
      </c>
      <c r="D39" s="10">
        <f>TARABA!D$10</f>
        <v>325</v>
      </c>
      <c r="E39" s="10">
        <f>TARABA!E$10</f>
        <v>325.6825</v>
      </c>
      <c r="F39" s="10">
        <f>TARABA!F$10</f>
        <v>326.36643325</v>
      </c>
      <c r="G39" s="10">
        <f>TARABA!G$10</f>
        <v>327.05180275982502</v>
      </c>
      <c r="H39" s="10">
        <f>TARABA!H$10</f>
        <v>327.73861154562064</v>
      </c>
      <c r="I39" s="10">
        <f>TARABA!I$10</f>
        <v>328.42686262986643</v>
      </c>
      <c r="J39" s="10">
        <f>TARABA!J$10</f>
        <v>343.11557057159899</v>
      </c>
      <c r="K39" s="10">
        <f>TARABA!K$10</f>
        <v>383.36923696946798</v>
      </c>
      <c r="L39" s="10">
        <f>TARABA!L$10</f>
        <v>382.58011236710399</v>
      </c>
      <c r="M39" s="10">
        <f>TARABA!M$10</f>
        <v>453.99311060307502</v>
      </c>
      <c r="N39" s="76">
        <f>TARABA!N$10</f>
        <v>433.393110603075</v>
      </c>
      <c r="O39" s="33">
        <f>TARABA!O$10</f>
        <v>440.35</v>
      </c>
      <c r="P39" s="18">
        <f>TARABA!P$10</f>
        <v>46.266086234385618</v>
      </c>
      <c r="Q39" s="18">
        <f>TARABA!Q$10</f>
        <v>1.6052145792637018</v>
      </c>
    </row>
    <row r="40" spans="1:18" x14ac:dyDescent="0.25">
      <c r="A40" s="26" t="s">
        <v>83</v>
      </c>
      <c r="B40" s="10">
        <f>YOBE!B$10</f>
        <v>250.12</v>
      </c>
      <c r="C40" s="10">
        <f>YOBE!C$10</f>
        <v>255.75</v>
      </c>
      <c r="D40" s="10">
        <f>YOBE!D$10</f>
        <v>269.854468</v>
      </c>
      <c r="E40" s="10">
        <f>YOBE!E$10</f>
        <v>280.76235000000003</v>
      </c>
      <c r="F40" s="10">
        <f>YOBE!F$10</f>
        <v>257.02874999999995</v>
      </c>
      <c r="G40" s="10">
        <f>YOBE!G$10</f>
        <v>308.22090783000004</v>
      </c>
      <c r="H40" s="10">
        <f>YOBE!H$10</f>
        <v>310.46499999999997</v>
      </c>
      <c r="I40" s="10">
        <f>YOBE!I$10</f>
        <v>320.54000000000002</v>
      </c>
      <c r="J40" s="10">
        <f>YOBE!J$10</f>
        <v>325.22000000000003</v>
      </c>
      <c r="K40" s="10">
        <f>YOBE!K$10</f>
        <v>331.36923696946798</v>
      </c>
      <c r="L40" s="10">
        <f>YOBE!L$10</f>
        <v>345.55</v>
      </c>
      <c r="M40" s="10">
        <f>YOBE!M$10</f>
        <v>380.45</v>
      </c>
      <c r="N40" s="76">
        <f>YOBE!N$10</f>
        <v>340.55</v>
      </c>
      <c r="O40" s="33">
        <f>YOBE!O$10</f>
        <v>340.5</v>
      </c>
      <c r="P40" s="18">
        <f>YOBE!P$10</f>
        <v>33.137829912023456</v>
      </c>
      <c r="Q40" s="18">
        <f>YOBE!Q$10</f>
        <v>-1.4682131845547312E-2</v>
      </c>
    </row>
    <row r="41" spans="1:18" x14ac:dyDescent="0.25">
      <c r="A41" s="26" t="s">
        <v>84</v>
      </c>
      <c r="B41" s="10">
        <f>ZAMFARA!B$10</f>
        <v>240</v>
      </c>
      <c r="C41" s="10">
        <f>ZAMFARA!C$10</f>
        <v>240</v>
      </c>
      <c r="D41" s="10">
        <f>ZAMFARA!D$10</f>
        <v>240.50399999999999</v>
      </c>
      <c r="E41" s="10">
        <f>ZAMFARA!E$10</f>
        <v>241.00905839999999</v>
      </c>
      <c r="F41" s="10">
        <f>ZAMFARA!F$10</f>
        <v>241.51517742263999</v>
      </c>
      <c r="G41" s="10">
        <f>ZAMFARA!G$10</f>
        <v>242.02235929522755</v>
      </c>
      <c r="H41" s="10">
        <f>ZAMFARA!H$10</f>
        <v>283.96829275619302</v>
      </c>
      <c r="I41" s="10">
        <f>ZAMFARA!I$10</f>
        <v>283.96829275619302</v>
      </c>
      <c r="J41" s="10">
        <f>ZAMFARA!J$10</f>
        <v>283.96829275619302</v>
      </c>
      <c r="K41" s="10">
        <f>ZAMFARA!K$10</f>
        <v>308.21862589210599</v>
      </c>
      <c r="L41" s="10">
        <f>ZAMFARA!L$10</f>
        <v>308.8658850064794</v>
      </c>
      <c r="M41" s="10">
        <f>ZAMFARA!M$10</f>
        <v>359.514503364993</v>
      </c>
      <c r="N41" s="76">
        <f>ZAMFARA!N$10</f>
        <v>310.55</v>
      </c>
      <c r="O41" s="33">
        <f>ZAMFARA!O$10</f>
        <v>315.45</v>
      </c>
      <c r="P41" s="18">
        <f>ZAMFARA!P$10</f>
        <v>31.437499999999996</v>
      </c>
      <c r="Q41" s="18">
        <f>ZAMFARA!Q$10</f>
        <v>1.5778457575269609</v>
      </c>
    </row>
    <row r="42" spans="1:18" s="34" customFormat="1" ht="45" x14ac:dyDescent="0.25">
      <c r="A42" s="32" t="s">
        <v>87</v>
      </c>
      <c r="B42" s="33">
        <f>AVERAGE(B5:B41)</f>
        <v>484.43855855855833</v>
      </c>
      <c r="C42" s="33">
        <f>AVERAGE(C5:C41)</f>
        <v>477.76207539639643</v>
      </c>
      <c r="D42" s="33">
        <f>AVERAGE(D5:D41)</f>
        <v>492.64818746375693</v>
      </c>
      <c r="E42" s="33">
        <f>AVERAGE(E5:E41)</f>
        <v>517.04441730881695</v>
      </c>
      <c r="F42" s="33">
        <f>AVERAGE(F5:F41)</f>
        <v>523.99232594505088</v>
      </c>
      <c r="G42" s="33">
        <f>AVERAGE(G5:G41)</f>
        <v>490.3011436446717</v>
      </c>
      <c r="H42" s="33">
        <f>AVERAGE(H5:H41)</f>
        <v>495.94723595799763</v>
      </c>
      <c r="I42" s="33">
        <f>AVERAGE(I5:I41)</f>
        <v>506.86162469833192</v>
      </c>
      <c r="J42" s="33">
        <f>AVERAGE(J5:J41)</f>
        <v>519.65715971131021</v>
      </c>
      <c r="K42" s="33">
        <f>AVERAGE(K5:K41)</f>
        <v>552.38732611110356</v>
      </c>
      <c r="L42" s="33">
        <f>AVERAGE(L5:L41)</f>
        <v>569.49681732971862</v>
      </c>
      <c r="M42" s="33">
        <f>AVERAGE(M5:M41)</f>
        <v>679.10905403075628</v>
      </c>
      <c r="N42" s="33">
        <f>AVERAGE(N5:N41)</f>
        <v>592.68405161853161</v>
      </c>
      <c r="O42" s="33">
        <f>AVERAGE(O5:O41)</f>
        <v>569.94450561596329</v>
      </c>
      <c r="P42" s="36"/>
      <c r="Q42" s="36"/>
    </row>
    <row r="43" spans="1:18" s="60" customFormat="1" ht="30" x14ac:dyDescent="0.25">
      <c r="A43" s="59" t="s">
        <v>86</v>
      </c>
      <c r="C43" s="61">
        <f>(C42-B42)/B42*100</f>
        <v>-1.3781898744863958</v>
      </c>
      <c r="D43" s="61">
        <f>(D42-C42)/C42*100</f>
        <v>3.11580027674017</v>
      </c>
      <c r="E43" s="61">
        <f>(E42-D42)/D42*100</f>
        <v>4.9520591906886491</v>
      </c>
      <c r="F43" s="61">
        <f>(F42-E42)/E42*100</f>
        <v>1.3437740363579116</v>
      </c>
      <c r="G43" s="61">
        <f>(G42-F42)/F42*100</f>
        <v>-6.4297091068299821</v>
      </c>
      <c r="H43" s="61">
        <f>(H42-G42)/G42*100</f>
        <v>1.151556015422583</v>
      </c>
      <c r="I43" s="61">
        <f>(I42-H42)/H42*100</f>
        <v>2.2007157110678284</v>
      </c>
      <c r="J43" s="61">
        <f>(J42-I42)/I42*100</f>
        <v>2.5244631649898119</v>
      </c>
      <c r="K43" s="61">
        <f>(K42-J42)/J42*100</f>
        <v>6.298415366388145</v>
      </c>
      <c r="L43" s="61">
        <f>(L42-K42)/K42*100</f>
        <v>3.0973721535337639</v>
      </c>
      <c r="M43" s="61">
        <f>(M42-L42)/L42*100</f>
        <v>19.247207950167706</v>
      </c>
      <c r="N43" s="61">
        <f>(N42-M42)/M42*100</f>
        <v>-12.726233275681015</v>
      </c>
      <c r="O43" s="61">
        <f>(O42-N42)/N42*100</f>
        <v>-3.8367062417944289</v>
      </c>
      <c r="P43" s="62"/>
      <c r="Q43" s="62"/>
    </row>
    <row r="44" spans="1:18" s="34" customFormat="1" ht="30" x14ac:dyDescent="0.25">
      <c r="A44" s="32" t="s">
        <v>85</v>
      </c>
      <c r="N44" s="33">
        <f>(N42-B42)/B42*100</f>
        <v>22.344524635292569</v>
      </c>
      <c r="O44" s="33">
        <f>(O42-C42)/C42*100</f>
        <v>19.294631149423829</v>
      </c>
      <c r="P44" s="36"/>
      <c r="Q44" s="36"/>
    </row>
    <row r="47" spans="1:18" s="34" customFormat="1" x14ac:dyDescent="0.25">
      <c r="A47" s="34" t="s">
        <v>109</v>
      </c>
      <c r="O47" s="36"/>
      <c r="P47" s="36"/>
      <c r="Q47" s="36"/>
    </row>
    <row r="48" spans="1:18" s="43" customFormat="1" x14ac:dyDescent="0.25">
      <c r="A48" s="43" t="s">
        <v>120</v>
      </c>
      <c r="N48" s="68"/>
      <c r="O48" s="36"/>
      <c r="P48" s="57"/>
      <c r="Q48" s="57"/>
    </row>
    <row r="49" spans="1:17" s="43" customFormat="1" x14ac:dyDescent="0.25">
      <c r="A49" s="43" t="s">
        <v>121</v>
      </c>
      <c r="N49" s="68"/>
      <c r="O49" s="36"/>
      <c r="P49" s="57"/>
      <c r="Q49" s="57"/>
    </row>
    <row r="50" spans="1:17" s="43" customFormat="1" x14ac:dyDescent="0.25">
      <c r="A50" s="43" t="s">
        <v>102</v>
      </c>
      <c r="N50" s="68"/>
      <c r="O50" s="36"/>
      <c r="P50" s="57"/>
      <c r="Q50" s="57"/>
    </row>
    <row r="51" spans="1:17" s="34" customFormat="1" x14ac:dyDescent="0.25">
      <c r="A51" s="34" t="s">
        <v>110</v>
      </c>
      <c r="O51" s="36"/>
      <c r="P51" s="36"/>
      <c r="Q51" s="36"/>
    </row>
    <row r="52" spans="1:17" s="43" customFormat="1" x14ac:dyDescent="0.25">
      <c r="A52" s="43" t="s">
        <v>104</v>
      </c>
      <c r="N52" s="68"/>
      <c r="O52" s="36"/>
      <c r="P52" s="57"/>
      <c r="Q52" s="57"/>
    </row>
    <row r="53" spans="1:17" s="43" customFormat="1" x14ac:dyDescent="0.25">
      <c r="A53" s="58" t="s">
        <v>103</v>
      </c>
      <c r="N53" s="68"/>
      <c r="O53" s="36"/>
      <c r="P53" s="57"/>
      <c r="Q53" s="57"/>
    </row>
    <row r="54" spans="1:17" s="43" customFormat="1" x14ac:dyDescent="0.25">
      <c r="A54" s="58" t="s">
        <v>91</v>
      </c>
      <c r="N54" s="68"/>
      <c r="O54" s="36"/>
      <c r="P54" s="57"/>
      <c r="Q54" s="5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F14" sqref="F14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1" t="s">
        <v>42</v>
      </c>
    </row>
    <row r="2" spans="1:17" ht="18.75" x14ac:dyDescent="0.3">
      <c r="A2" s="22" t="s">
        <v>111</v>
      </c>
    </row>
    <row r="4" spans="1:17" x14ac:dyDescent="0.25">
      <c r="C4" t="s">
        <v>3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80.714285714285694</v>
      </c>
      <c r="C6" s="2">
        <v>87.76785714285711</v>
      </c>
      <c r="D6" s="2">
        <v>73.809523809523753</v>
      </c>
      <c r="E6" s="2">
        <v>96.666666666666501</v>
      </c>
      <c r="F6" s="2">
        <v>84.714285714285694</v>
      </c>
      <c r="G6" s="2">
        <v>73.818181818181799</v>
      </c>
      <c r="H6" s="2">
        <v>73.818181818181799</v>
      </c>
      <c r="I6" s="2">
        <v>121.607142857143</v>
      </c>
      <c r="J6" s="2">
        <v>114.28571428571425</v>
      </c>
      <c r="K6" s="2">
        <v>109.36674619853801</v>
      </c>
      <c r="L6" s="2">
        <v>128.57142857142824</v>
      </c>
      <c r="M6" s="2">
        <v>130.52380952380901</v>
      </c>
      <c r="N6" s="7">
        <v>130.6543333333328</v>
      </c>
      <c r="O6" s="7">
        <v>130.833333333333</v>
      </c>
      <c r="P6" s="17">
        <f>(O6-C6)/C6*100</f>
        <v>49.067480501864722</v>
      </c>
      <c r="Q6" s="18">
        <f>(O6-N6)/N6*100</f>
        <v>0.13700272729839427</v>
      </c>
    </row>
    <row r="7" spans="1:17" ht="15" customHeight="1" x14ac:dyDescent="0.25">
      <c r="A7" s="1" t="s">
        <v>89</v>
      </c>
      <c r="B7" s="2">
        <v>580.55555555555543</v>
      </c>
      <c r="C7" s="2">
        <v>408.730158730158</v>
      </c>
      <c r="D7" s="2">
        <v>416.9642857142855</v>
      </c>
      <c r="E7" s="2">
        <v>535.41666666666652</v>
      </c>
      <c r="F7" s="2">
        <v>463.09523809523751</v>
      </c>
      <c r="G7" s="2">
        <v>503.33333333333303</v>
      </c>
      <c r="H7" s="2">
        <v>560.33333333333303</v>
      </c>
      <c r="I7" s="2">
        <v>428.5714285714285</v>
      </c>
      <c r="J7" s="2">
        <v>450.65</v>
      </c>
      <c r="K7" s="2">
        <v>593.09478421653603</v>
      </c>
      <c r="L7" s="2">
        <v>407.142857142857</v>
      </c>
      <c r="M7" s="2">
        <v>628.57142857142799</v>
      </c>
      <c r="N7" s="7">
        <v>593.33333333333337</v>
      </c>
      <c r="O7" s="7">
        <v>683.33333333333303</v>
      </c>
      <c r="P7" s="17">
        <f t="shared" ref="P7:P10" si="0">(O7-C7)/C7*100</f>
        <v>67.184466019417698</v>
      </c>
      <c r="Q7" s="18">
        <f t="shared" ref="Q7:Q10" si="1">(O7-N7)/N7*100</f>
        <v>15.168539325842639</v>
      </c>
    </row>
    <row r="8" spans="1:17" ht="15" customHeight="1" x14ac:dyDescent="0.25">
      <c r="A8" s="1" t="s">
        <v>0</v>
      </c>
      <c r="B8" s="3">
        <v>25000</v>
      </c>
      <c r="C8" s="3">
        <v>25052.5</v>
      </c>
      <c r="D8" s="3">
        <v>25105.110250000002</v>
      </c>
      <c r="E8" s="3">
        <v>25157.830981525</v>
      </c>
      <c r="F8" s="3">
        <v>25210.662426586201</v>
      </c>
      <c r="G8" s="3">
        <v>25263.604817682033</v>
      </c>
      <c r="H8" s="2">
        <v>30000</v>
      </c>
      <c r="I8" s="3">
        <v>30063</v>
      </c>
      <c r="J8" s="3">
        <v>30126.132300000001</v>
      </c>
      <c r="K8" s="2">
        <v>23463.350739495101</v>
      </c>
      <c r="L8" s="3">
        <v>23512.62377604804</v>
      </c>
      <c r="M8" s="3">
        <v>33562.000285977701</v>
      </c>
      <c r="N8" s="76">
        <v>33562.000285977701</v>
      </c>
      <c r="O8" s="10">
        <v>33562.000285977701</v>
      </c>
      <c r="P8" s="17">
        <f t="shared" si="0"/>
        <v>33.966671134528298</v>
      </c>
      <c r="Q8" s="18">
        <f t="shared" si="1"/>
        <v>0</v>
      </c>
    </row>
    <row r="9" spans="1:17" ht="15" customHeight="1" x14ac:dyDescent="0.25">
      <c r="A9" s="1" t="s">
        <v>1</v>
      </c>
      <c r="B9" s="2">
        <v>132.777777777777</v>
      </c>
      <c r="C9" s="2">
        <v>103.8888888888885</v>
      </c>
      <c r="D9" s="2">
        <v>105</v>
      </c>
      <c r="E9" s="2">
        <v>124.333333333333</v>
      </c>
      <c r="F9" s="2">
        <v>128.93939393939351</v>
      </c>
      <c r="G9" s="2">
        <v>102.916666666666</v>
      </c>
      <c r="H9" s="2">
        <v>107.5</v>
      </c>
      <c r="I9" s="2">
        <v>108.125</v>
      </c>
      <c r="J9" s="2">
        <v>116.428571428571</v>
      </c>
      <c r="K9" s="2">
        <v>141.19</v>
      </c>
      <c r="L9" s="2">
        <v>129.444444444444</v>
      </c>
      <c r="M9" s="2">
        <v>152.77777777777749</v>
      </c>
      <c r="N9" s="7">
        <v>155.38461538461499</v>
      </c>
      <c r="O9" s="7">
        <v>151.25</v>
      </c>
      <c r="P9" s="17">
        <f t="shared" si="0"/>
        <v>45.588235294118192</v>
      </c>
      <c r="Q9" s="18">
        <f t="shared" si="1"/>
        <v>-2.660891089108663</v>
      </c>
    </row>
    <row r="10" spans="1:17" ht="30" x14ac:dyDescent="0.25">
      <c r="A10" s="1" t="s">
        <v>90</v>
      </c>
      <c r="B10" s="3">
        <v>350.23</v>
      </c>
      <c r="C10" s="3">
        <v>352.05119600000006</v>
      </c>
      <c r="D10" s="3">
        <v>353.88186221920012</v>
      </c>
      <c r="E10" s="3">
        <v>355.72204790273997</v>
      </c>
      <c r="F10" s="3">
        <v>357.57180255183425</v>
      </c>
      <c r="G10" s="3">
        <v>359.43117592510384</v>
      </c>
      <c r="H10" s="3">
        <v>361.3002180399144</v>
      </c>
      <c r="I10" s="3">
        <v>363.17897917372198</v>
      </c>
      <c r="J10" s="3">
        <v>365.06750986542539</v>
      </c>
      <c r="K10" s="3">
        <v>366.96586091672566</v>
      </c>
      <c r="L10" s="3">
        <v>368.87408339349264</v>
      </c>
      <c r="M10" s="3">
        <v>370.79222862713885</v>
      </c>
      <c r="N10" s="76">
        <v>371.16302085576598</v>
      </c>
      <c r="O10" s="10">
        <v>371.263020855766</v>
      </c>
      <c r="P10" s="17">
        <f>(O10-C10)/C10*100</f>
        <v>5.4571110889695529</v>
      </c>
      <c r="Q10" s="18">
        <f>(O10-N10)/N10*100</f>
        <v>2.6942339182782639E-2</v>
      </c>
    </row>
    <row r="11" spans="1:17" s="16" customFormat="1" x14ac:dyDescent="0.25">
      <c r="N11" s="72"/>
      <c r="P11" s="18"/>
      <c r="Q11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F14" sqref="F14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36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50</v>
      </c>
      <c r="C6" s="3">
        <v>50.104999999999997</v>
      </c>
      <c r="D6" s="2">
        <v>75</v>
      </c>
      <c r="E6" s="2">
        <v>87.5</v>
      </c>
      <c r="F6" s="2">
        <v>75</v>
      </c>
      <c r="G6" s="2">
        <v>75</v>
      </c>
      <c r="H6" s="2">
        <v>75</v>
      </c>
      <c r="I6" s="2">
        <v>83.333333333333002</v>
      </c>
      <c r="J6" s="2">
        <v>125</v>
      </c>
      <c r="K6" s="2">
        <v>185.73656210000001</v>
      </c>
      <c r="L6" s="2">
        <v>250</v>
      </c>
      <c r="M6" s="2">
        <v>300</v>
      </c>
      <c r="N6" s="7">
        <v>290.55</v>
      </c>
      <c r="O6" s="7">
        <v>257.5</v>
      </c>
      <c r="P6" s="17">
        <f>(O6-C6)/C6*100</f>
        <v>413.92076639057984</v>
      </c>
      <c r="Q6" s="18">
        <f>(O6-N6)/N6*100</f>
        <v>-11.374978489072452</v>
      </c>
    </row>
    <row r="7" spans="1:17" ht="15" customHeight="1" x14ac:dyDescent="0.25">
      <c r="A7" s="1" t="s">
        <v>89</v>
      </c>
      <c r="B7" s="2">
        <v>1600</v>
      </c>
      <c r="C7" s="2">
        <v>1600</v>
      </c>
      <c r="D7" s="2">
        <v>2500</v>
      </c>
      <c r="E7" s="2">
        <v>2500</v>
      </c>
      <c r="F7" s="2">
        <v>2500</v>
      </c>
      <c r="G7" s="2">
        <v>5000</v>
      </c>
      <c r="H7" s="2">
        <v>5000</v>
      </c>
      <c r="I7" s="2">
        <v>4600</v>
      </c>
      <c r="J7" s="2">
        <v>4675</v>
      </c>
      <c r="K7" s="2">
        <v>4567.7378288472</v>
      </c>
      <c r="L7" s="2">
        <v>5000</v>
      </c>
      <c r="M7" s="2">
        <v>5333.3333333333303</v>
      </c>
      <c r="N7" s="7">
        <v>4960</v>
      </c>
      <c r="O7" s="7">
        <v>4566.6666666666697</v>
      </c>
      <c r="P7" s="17">
        <f t="shared" ref="P7:P10" si="0">(O7-C7)/C7*100</f>
        <v>185.41666666666686</v>
      </c>
      <c r="Q7" s="18">
        <f t="shared" ref="Q7:Q10" si="1">(O7-N7)/N7*100</f>
        <v>-7.9301075268816597</v>
      </c>
    </row>
    <row r="8" spans="1:17" ht="15" customHeight="1" x14ac:dyDescent="0.25">
      <c r="A8" s="1" t="s">
        <v>0</v>
      </c>
      <c r="B8" s="2">
        <v>28000</v>
      </c>
      <c r="C8" s="3">
        <v>28058.799999999999</v>
      </c>
      <c r="D8" s="3">
        <v>28117.723480000001</v>
      </c>
      <c r="E8" s="2">
        <v>24000</v>
      </c>
      <c r="F8" s="2">
        <v>24000</v>
      </c>
      <c r="G8" s="2">
        <v>24000</v>
      </c>
      <c r="H8" s="2">
        <v>25000</v>
      </c>
      <c r="I8" s="2">
        <v>24000</v>
      </c>
      <c r="J8" s="2">
        <v>24000</v>
      </c>
      <c r="K8" s="2">
        <v>25365.394828569999</v>
      </c>
      <c r="L8" s="3">
        <v>25418.662157709994</v>
      </c>
      <c r="M8" s="2">
        <v>35000</v>
      </c>
      <c r="N8" s="2">
        <v>35000</v>
      </c>
      <c r="O8" s="2">
        <v>35000</v>
      </c>
      <c r="P8" s="17">
        <f>(O8-C8)/C8*100</f>
        <v>24.738050094800919</v>
      </c>
      <c r="Q8" s="18">
        <f t="shared" si="1"/>
        <v>0</v>
      </c>
    </row>
    <row r="9" spans="1:17" ht="15" customHeight="1" x14ac:dyDescent="0.25">
      <c r="A9" s="1" t="s">
        <v>1</v>
      </c>
      <c r="B9" s="2">
        <v>55</v>
      </c>
      <c r="C9" s="2">
        <v>55</v>
      </c>
      <c r="D9" s="2">
        <v>55</v>
      </c>
      <c r="E9" s="2">
        <v>60</v>
      </c>
      <c r="F9" s="2">
        <v>57.5</v>
      </c>
      <c r="G9" s="2">
        <v>62.5</v>
      </c>
      <c r="H9" s="2">
        <v>62.5</v>
      </c>
      <c r="I9" s="2">
        <v>57.5</v>
      </c>
      <c r="J9" s="2">
        <v>72.5</v>
      </c>
      <c r="K9" s="2">
        <v>80.627435532222506</v>
      </c>
      <c r="L9" s="2">
        <v>85</v>
      </c>
      <c r="M9" s="2">
        <v>87.5</v>
      </c>
      <c r="N9" s="7">
        <v>82.5</v>
      </c>
      <c r="O9" s="7">
        <v>82.6666666666667</v>
      </c>
      <c r="P9" s="17">
        <f t="shared" si="0"/>
        <v>50.303030303030361</v>
      </c>
      <c r="Q9" s="18">
        <f t="shared" si="1"/>
        <v>0.20202020202024223</v>
      </c>
    </row>
    <row r="10" spans="1:17" ht="15" customHeight="1" x14ac:dyDescent="0.25">
      <c r="A10" s="1" t="s">
        <v>90</v>
      </c>
      <c r="B10" s="3">
        <v>160.43</v>
      </c>
      <c r="C10" s="3">
        <v>160.76690300000001</v>
      </c>
      <c r="D10" s="3">
        <v>161.1045134963</v>
      </c>
      <c r="E10" s="3">
        <v>161.44283297464224</v>
      </c>
      <c r="F10" s="3">
        <v>161.78186292388898</v>
      </c>
      <c r="G10" s="3">
        <v>162.12160483602915</v>
      </c>
      <c r="H10" s="3">
        <v>162.46206020618482</v>
      </c>
      <c r="I10" s="3">
        <v>162.80323053261779</v>
      </c>
      <c r="J10" s="2">
        <v>150</v>
      </c>
      <c r="K10" s="2">
        <v>150</v>
      </c>
      <c r="L10" s="3">
        <v>150.315</v>
      </c>
      <c r="M10" s="3">
        <v>250.6306615</v>
      </c>
      <c r="N10" s="11">
        <v>220.55</v>
      </c>
      <c r="O10" s="11">
        <v>220.76</v>
      </c>
      <c r="P10" s="17">
        <f>(O10-C10)/C10*100</f>
        <v>37.316820738905427</v>
      </c>
      <c r="Q10" s="18">
        <f>(O10-N10)/N10*100</f>
        <v>9.5216504194051019E-2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F14" sqref="F14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4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80</v>
      </c>
      <c r="C6" s="3">
        <v>80.168000000000006</v>
      </c>
      <c r="D6" s="2">
        <v>67.5</v>
      </c>
      <c r="E6" s="2">
        <v>67.5</v>
      </c>
      <c r="F6" s="2">
        <v>100</v>
      </c>
      <c r="G6" s="2">
        <v>70</v>
      </c>
      <c r="H6" s="2">
        <v>70</v>
      </c>
      <c r="I6" s="3">
        <v>70.147000000000006</v>
      </c>
      <c r="J6" s="2">
        <v>90</v>
      </c>
      <c r="K6" s="2">
        <v>92.264039999999994</v>
      </c>
      <c r="L6" s="2">
        <v>100</v>
      </c>
      <c r="M6" s="2">
        <v>250</v>
      </c>
      <c r="N6" s="9">
        <v>200</v>
      </c>
      <c r="O6" s="6">
        <v>200</v>
      </c>
      <c r="P6" s="18">
        <f>(O6-C6)/C6*100</f>
        <v>149.47610018960182</v>
      </c>
      <c r="Q6" s="18">
        <f>(O6-N6)/N6*100</f>
        <v>0</v>
      </c>
    </row>
    <row r="7" spans="1:17" ht="15" customHeight="1" x14ac:dyDescent="0.25">
      <c r="A7" s="1" t="s">
        <v>89</v>
      </c>
      <c r="B7" s="2">
        <v>1700</v>
      </c>
      <c r="C7" s="3">
        <v>1703.57</v>
      </c>
      <c r="D7" s="2">
        <v>2058.3333333333298</v>
      </c>
      <c r="E7" s="2">
        <v>2058.3333333333298</v>
      </c>
      <c r="F7" s="2">
        <v>1500</v>
      </c>
      <c r="G7" s="2">
        <v>1500</v>
      </c>
      <c r="H7" s="2">
        <v>1500</v>
      </c>
      <c r="I7" s="2">
        <v>1450</v>
      </c>
      <c r="J7" s="2">
        <v>1450</v>
      </c>
      <c r="K7" s="2">
        <v>1450</v>
      </c>
      <c r="L7" s="2">
        <v>1450.98</v>
      </c>
      <c r="M7" s="2">
        <v>3500</v>
      </c>
      <c r="N7" s="2">
        <v>3500.45</v>
      </c>
      <c r="O7" s="6">
        <v>3350</v>
      </c>
      <c r="P7" s="18">
        <f t="shared" ref="P7:P10" si="0">(O7-C7)/C7*100</f>
        <v>96.645867208274396</v>
      </c>
      <c r="Q7" s="18">
        <f t="shared" ref="Q7:Q10" si="1">(O7-N7)/N7*100</f>
        <v>-4.2980188261509182</v>
      </c>
    </row>
    <row r="8" spans="1:17" ht="15" customHeight="1" x14ac:dyDescent="0.25">
      <c r="A8" s="1" t="s">
        <v>0</v>
      </c>
      <c r="B8" s="2">
        <v>37000</v>
      </c>
      <c r="C8" s="3">
        <v>37077.699999999997</v>
      </c>
      <c r="D8" s="2">
        <v>27000</v>
      </c>
      <c r="E8" s="2">
        <v>27000</v>
      </c>
      <c r="F8" s="2">
        <v>26000</v>
      </c>
      <c r="G8" s="2">
        <v>26000</v>
      </c>
      <c r="H8" s="2">
        <v>24000</v>
      </c>
      <c r="I8" s="3">
        <v>24050.400000000001</v>
      </c>
      <c r="J8" s="2">
        <v>24000</v>
      </c>
      <c r="K8" s="2">
        <v>29970.4106792971</v>
      </c>
      <c r="L8" s="2">
        <v>26000</v>
      </c>
      <c r="M8" s="2">
        <v>37000</v>
      </c>
      <c r="N8" s="2">
        <v>37700</v>
      </c>
      <c r="O8" s="6">
        <v>35000</v>
      </c>
      <c r="P8" s="18">
        <f t="shared" si="0"/>
        <v>-5.603637766096595</v>
      </c>
      <c r="Q8" s="18">
        <f t="shared" si="1"/>
        <v>-7.1618037135278518</v>
      </c>
    </row>
    <row r="9" spans="1:17" ht="15" customHeight="1" x14ac:dyDescent="0.25">
      <c r="A9" s="1" t="s">
        <v>1</v>
      </c>
      <c r="B9" s="2">
        <v>60</v>
      </c>
      <c r="C9" s="3">
        <v>60.125999999999998</v>
      </c>
      <c r="D9" s="2">
        <v>70</v>
      </c>
      <c r="E9" s="3">
        <v>70.147000000000006</v>
      </c>
      <c r="F9" s="3">
        <v>70.294308700000002</v>
      </c>
      <c r="G9" s="3">
        <v>70.441926748270006</v>
      </c>
      <c r="H9" s="3">
        <v>70.589854794441379</v>
      </c>
      <c r="I9" s="3">
        <v>70.738093489509708</v>
      </c>
      <c r="J9" s="3">
        <v>70.886643485837681</v>
      </c>
      <c r="K9" s="2">
        <v>70</v>
      </c>
      <c r="L9" s="2">
        <v>70</v>
      </c>
      <c r="M9" s="3">
        <v>70.147000000000006</v>
      </c>
      <c r="N9" s="6">
        <v>70.45</v>
      </c>
      <c r="O9" s="6">
        <v>70.45</v>
      </c>
      <c r="P9" s="18">
        <f t="shared" si="0"/>
        <v>17.170608389049672</v>
      </c>
      <c r="Q9" s="18">
        <f t="shared" si="1"/>
        <v>0</v>
      </c>
    </row>
    <row r="10" spans="1:17" ht="15" customHeight="1" x14ac:dyDescent="0.25">
      <c r="A10" s="1" t="s">
        <v>90</v>
      </c>
      <c r="B10" s="3">
        <v>350.66</v>
      </c>
      <c r="C10" s="3">
        <v>351.39638600000001</v>
      </c>
      <c r="D10" s="2">
        <v>325</v>
      </c>
      <c r="E10" s="3">
        <v>325.6825</v>
      </c>
      <c r="F10" s="3">
        <v>326.36643325</v>
      </c>
      <c r="G10" s="3">
        <v>327.05180275982502</v>
      </c>
      <c r="H10" s="3">
        <v>327.73861154562064</v>
      </c>
      <c r="I10" s="3">
        <v>328.42686262986643</v>
      </c>
      <c r="J10" s="3">
        <v>329.11655904138917</v>
      </c>
      <c r="K10" s="2">
        <v>482.81334468037602</v>
      </c>
      <c r="L10" s="3">
        <v>483.8272527042048</v>
      </c>
      <c r="M10" s="3">
        <v>484.84328993488361</v>
      </c>
      <c r="N10" s="6">
        <v>420.55</v>
      </c>
      <c r="O10" s="6">
        <v>422.55</v>
      </c>
      <c r="P10" s="18">
        <f>(O10-C10)/C10*100</f>
        <v>20.24881781225832</v>
      </c>
      <c r="Q10" s="18">
        <f>(O10-N10)/N10*100</f>
        <v>0.47556770895256212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F14" sqref="F14"/>
    </sheetView>
  </sheetViews>
  <sheetFormatPr defaultRowHeight="15" x14ac:dyDescent="0.25"/>
  <cols>
    <col min="1" max="1" width="29.7109375" customWidth="1"/>
    <col min="14" max="14" width="9.140625" style="72"/>
    <col min="16" max="16" width="20.85546875" style="14" customWidth="1"/>
    <col min="17" max="17" width="19.140625" style="14" customWidth="1"/>
    <col min="18" max="18" width="18.85546875" customWidth="1"/>
  </cols>
  <sheetData>
    <row r="1" spans="1:17" ht="18.75" x14ac:dyDescent="0.3">
      <c r="A1" s="23" t="s">
        <v>42</v>
      </c>
    </row>
    <row r="2" spans="1:17" ht="18.75" x14ac:dyDescent="0.3">
      <c r="A2" s="24" t="s">
        <v>111</v>
      </c>
    </row>
    <row r="4" spans="1:17" x14ac:dyDescent="0.25">
      <c r="C4" t="s">
        <v>5</v>
      </c>
      <c r="N4"/>
      <c r="P4" s="14" t="s">
        <v>40</v>
      </c>
      <c r="Q4" s="14" t="s">
        <v>41</v>
      </c>
    </row>
    <row r="5" spans="1:17" ht="15" customHeight="1" x14ac:dyDescent="0.25">
      <c r="A5" s="4" t="s">
        <v>2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73">
        <v>42736</v>
      </c>
      <c r="O5" s="67">
        <v>42767</v>
      </c>
      <c r="P5" s="15" t="s">
        <v>105</v>
      </c>
      <c r="Q5" s="14" t="s">
        <v>106</v>
      </c>
    </row>
    <row r="6" spans="1:17" ht="15" customHeight="1" x14ac:dyDescent="0.25">
      <c r="A6" s="1" t="s">
        <v>88</v>
      </c>
      <c r="B6" s="2">
        <v>100</v>
      </c>
      <c r="C6" s="2">
        <v>100</v>
      </c>
      <c r="D6" s="2">
        <v>150</v>
      </c>
      <c r="E6" s="2">
        <v>150</v>
      </c>
      <c r="F6" s="2">
        <v>100</v>
      </c>
      <c r="G6" s="2">
        <v>100</v>
      </c>
      <c r="H6" s="2">
        <v>100</v>
      </c>
      <c r="I6" s="2">
        <v>150</v>
      </c>
      <c r="J6" s="2">
        <v>100</v>
      </c>
      <c r="K6" s="2">
        <v>114.013723289523</v>
      </c>
      <c r="L6" s="2">
        <v>150</v>
      </c>
      <c r="M6" s="2">
        <v>167.5</v>
      </c>
      <c r="N6" s="7">
        <v>132.5</v>
      </c>
      <c r="O6" s="7">
        <v>150</v>
      </c>
      <c r="P6" s="17">
        <f>(O6-C6)/C6*100</f>
        <v>50</v>
      </c>
      <c r="Q6" s="18">
        <f>(O6-N6)/N6*100</f>
        <v>13.20754716981132</v>
      </c>
    </row>
    <row r="7" spans="1:17" ht="15" customHeight="1" x14ac:dyDescent="0.25">
      <c r="A7" s="1" t="s">
        <v>89</v>
      </c>
      <c r="B7" s="2">
        <v>666.66666666666595</v>
      </c>
      <c r="C7" s="2">
        <v>625</v>
      </c>
      <c r="D7" s="2">
        <v>666.66666666666697</v>
      </c>
      <c r="E7" s="2">
        <v>633.33333333333303</v>
      </c>
      <c r="F7" s="2">
        <v>800</v>
      </c>
      <c r="G7" s="2">
        <v>725</v>
      </c>
      <c r="H7" s="2">
        <v>830</v>
      </c>
      <c r="I7" s="2">
        <v>775</v>
      </c>
      <c r="J7" s="2">
        <v>1133.3333333333298</v>
      </c>
      <c r="K7" s="2">
        <v>718.28532991999998</v>
      </c>
      <c r="L7" s="2">
        <v>830</v>
      </c>
      <c r="M7" s="2">
        <v>1133.3333333333298</v>
      </c>
      <c r="N7" s="7">
        <v>900</v>
      </c>
      <c r="O7" s="7">
        <v>875</v>
      </c>
      <c r="P7" s="17">
        <f t="shared" ref="P7:P10" si="0">(O7-C7)/C7*100</f>
        <v>40</v>
      </c>
      <c r="Q7" s="18">
        <f t="shared" ref="Q7:Q10" si="1">(O7-N7)/N7*100</f>
        <v>-2.7777777777777777</v>
      </c>
    </row>
    <row r="8" spans="1:17" ht="15" customHeight="1" x14ac:dyDescent="0.25">
      <c r="A8" s="1" t="s">
        <v>0</v>
      </c>
      <c r="B8" s="3">
        <v>25000.32</v>
      </c>
      <c r="C8" s="3">
        <v>25052.820671999998</v>
      </c>
      <c r="D8" s="3">
        <v>25105.431595411199</v>
      </c>
      <c r="E8" s="3">
        <v>25158.153001761562</v>
      </c>
      <c r="F8" s="3">
        <v>25210.98512306526</v>
      </c>
      <c r="G8" s="3">
        <v>25263.928191823696</v>
      </c>
      <c r="H8" s="2">
        <v>35000</v>
      </c>
      <c r="I8" s="2">
        <v>27000</v>
      </c>
      <c r="J8" s="2">
        <v>27000</v>
      </c>
      <c r="K8" s="2">
        <v>26406</v>
      </c>
      <c r="L8" s="2">
        <v>27000</v>
      </c>
      <c r="M8" s="2">
        <v>35000</v>
      </c>
      <c r="N8" s="2">
        <v>35000</v>
      </c>
      <c r="O8" s="2">
        <v>35000</v>
      </c>
      <c r="P8" s="17">
        <f t="shared" si="0"/>
        <v>39.704827884380116</v>
      </c>
      <c r="Q8" s="18">
        <f t="shared" si="1"/>
        <v>0</v>
      </c>
    </row>
    <row r="9" spans="1:17" ht="15" customHeight="1" x14ac:dyDescent="0.25">
      <c r="A9" s="1" t="s">
        <v>1</v>
      </c>
      <c r="B9" s="2">
        <v>144.9999999999998</v>
      </c>
      <c r="C9" s="2">
        <v>150</v>
      </c>
      <c r="D9" s="2">
        <v>153.333333333333</v>
      </c>
      <c r="E9" s="2">
        <v>195.833333333333</v>
      </c>
      <c r="F9" s="2">
        <v>155</v>
      </c>
      <c r="G9" s="2">
        <v>161.666666666666</v>
      </c>
      <c r="H9" s="2">
        <v>160.333333333333</v>
      </c>
      <c r="I9" s="2">
        <v>153.333333333333</v>
      </c>
      <c r="J9" s="2">
        <v>160</v>
      </c>
      <c r="K9" s="2">
        <v>187.174840750637</v>
      </c>
      <c r="L9" s="2">
        <v>162.5</v>
      </c>
      <c r="M9" s="2">
        <v>164.166666666666</v>
      </c>
      <c r="N9" s="7">
        <v>158.75</v>
      </c>
      <c r="O9" s="7">
        <v>137.142857142857</v>
      </c>
      <c r="P9" s="17">
        <f t="shared" si="0"/>
        <v>-8.5714285714286689</v>
      </c>
      <c r="Q9" s="18">
        <f t="shared" si="1"/>
        <v>-13.610798650168821</v>
      </c>
    </row>
    <row r="10" spans="1:17" ht="15" customHeight="1" x14ac:dyDescent="0.25">
      <c r="A10" s="1" t="s">
        <v>90</v>
      </c>
      <c r="B10" s="2">
        <v>850</v>
      </c>
      <c r="C10" s="2">
        <v>1100</v>
      </c>
      <c r="D10" s="2">
        <v>1200</v>
      </c>
      <c r="E10" s="2">
        <v>1400</v>
      </c>
      <c r="F10" s="2">
        <v>1500</v>
      </c>
      <c r="G10" s="2">
        <v>850</v>
      </c>
      <c r="H10" s="2">
        <v>1000</v>
      </c>
      <c r="I10" s="2">
        <v>1200</v>
      </c>
      <c r="J10" s="3">
        <v>1202.52</v>
      </c>
      <c r="K10" s="2">
        <v>1046.842312072295</v>
      </c>
      <c r="L10" s="2">
        <v>1000</v>
      </c>
      <c r="M10" s="2">
        <v>1500</v>
      </c>
      <c r="N10" s="7">
        <v>1350</v>
      </c>
      <c r="O10" s="7">
        <v>1350</v>
      </c>
      <c r="P10" s="17">
        <f>(O10-C10)/C10*100</f>
        <v>22.727272727272727</v>
      </c>
      <c r="Q10" s="18">
        <f>(O10-N10)/N10*100</f>
        <v>0</v>
      </c>
    </row>
    <row r="11" spans="1:17" s="19" customFormat="1" x14ac:dyDescent="0.25">
      <c r="N11" s="75"/>
      <c r="P11" s="20"/>
      <c r="Q11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States Bus Journey within</vt:lpstr>
      <vt:lpstr>States Bus Journey intercity</vt:lpstr>
      <vt:lpstr>Air fare for specified route </vt:lpstr>
      <vt:lpstr>Journey by motocycle(okada)</vt:lpstr>
      <vt:lpstr>Waterway passenger transport</vt:lpstr>
      <vt:lpstr>ABIA</vt:lpstr>
      <vt:lpstr>ABUJA</vt:lpstr>
      <vt:lpstr>ADAMAWA</vt:lpstr>
      <vt:lpstr>AKWA IBOM</vt:lpstr>
      <vt:lpstr>ANAMBRA</vt:lpstr>
      <vt:lpstr>BAUCHI</vt:lpstr>
      <vt:lpstr>BENUE</vt:lpstr>
      <vt:lpstr>BORNO</vt:lpstr>
      <vt:lpstr>CROSS RIVER</vt:lpstr>
      <vt:lpstr>DELTA</vt:lpstr>
      <vt:lpstr>EDO</vt:lpstr>
      <vt:lpstr>ENUGU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BAYELSA</vt:lpstr>
      <vt:lpstr>EKITI</vt:lpstr>
      <vt:lpstr>EBONYI</vt:lpstr>
      <vt:lpstr>GOMBE</vt:lpstr>
      <vt:lpstr>NASSARAWA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2017-03-10T10:20:14Z</dcterms:modified>
</cp:coreProperties>
</file>